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#N/A-1</definedName>
    <definedName name="_xlnm.Print_Area" localSheetId="1">'1'!$A$1:$D$38</definedName>
    <definedName name="_xlnm.Print_Titles" localSheetId="1">'1'!$1:$38</definedName>
    <definedName name="_xlnm.Print_Area" localSheetId="2">'1-1'!$A$1:$W$11</definedName>
    <definedName name="_xlnm.Print_Titles" localSheetId="2">'1-1'!$1:$6</definedName>
    <definedName name="_xlnm.Print_Area" localSheetId="3">'1-2'!$A$1:$H$10</definedName>
    <definedName name="_xlnm.Print_Titles" localSheetId="3">'1-2'!$1:$5</definedName>
    <definedName name="_xlnm.Print_Area" localSheetId="4">'2'!$A$1:$H$39</definedName>
    <definedName name="_xlnm.Print_Titles" localSheetId="4">'2'!$1:$39</definedName>
    <definedName name="_xlnm.Print_Area" localSheetId="5">'2-1'!$A$1:$AI$17</definedName>
    <definedName name="_xlnm.Print_Area" localSheetId="6">'3'!$A$1:$F$31</definedName>
    <definedName name="_xlnm.Print_Titles" localSheetId="6">'3'!$1:$6</definedName>
    <definedName name="_xlnm.Print_Area" localSheetId="7">'4'!$A$1:$P$11</definedName>
    <definedName name="_xlnm.Print_Titles" localSheetId="7">'4'!$1:$6</definedName>
    <definedName name="_xlnm.Print_Area" localSheetId="8">'4-1(1)'!$A$1:$AG$10</definedName>
    <definedName name="_xlnm.Print_Titles" localSheetId="8">'4-1(1)'!$1:$6</definedName>
    <definedName name="_xlnm.Print_Area" localSheetId="9">'4-1(2)'!$A$1:$AG$11</definedName>
    <definedName name="_xlnm.Print_Titles" localSheetId="9">'4-1(2)'!$1:$6</definedName>
    <definedName name="_xlnm.Print_Area" localSheetId="10">'4-1(3)'!$A$1:$AK$16</definedName>
    <definedName name="_xlnm.Print_Titles" localSheetId="10">'4-1(3)'!$1:$6</definedName>
    <definedName name="_xlnm.Print_Area" localSheetId="11">'4-1(4)'!$A$1:$AD$10</definedName>
    <definedName name="_xlnm.Print_Titles" localSheetId="11">'4-1(4)'!$1:$6</definedName>
    <definedName name="_xlnm.Print_Area" localSheetId="12">'4-2'!$A$1:$F$19</definedName>
    <definedName name="_xlnm.Print_Titles" localSheetId="12">'4-2'!$1:$5</definedName>
    <definedName name="_xlnm.Print_Area" localSheetId="13">'5'!$A$1:$H$15</definedName>
    <definedName name="_xlnm.Print_Titles" localSheetId="13">'5'!$1:$5</definedName>
    <definedName name="_xlnm.Print_Area" localSheetId="14">'6'!$A$1:$H$15</definedName>
    <definedName name="_xlnm.Print_Titles" localSheetId="14">'6'!$1:$5</definedName>
    <definedName name="_xlnm.Print_Area" localSheetId="15">'7'!$A$1:$F$11</definedName>
    <definedName name="_xlnm.Print_Titles" localSheetId="15">'7'!$1:$11</definedName>
  </definedNames>
  <calcPr fullCalcOnLoad="1"/>
</workbook>
</file>

<file path=xl/sharedStrings.xml><?xml version="1.0" encoding="utf-8"?>
<sst xmlns="http://schemas.openxmlformats.org/spreadsheetml/2006/main" count="1309" uniqueCount="351">
  <si>
    <t>单位名称</t>
  </si>
  <si>
    <t>2021年部门预算</t>
  </si>
  <si>
    <t>报送日期：     年   月   日</t>
  </si>
  <si>
    <t>表1</t>
  </si>
  <si>
    <t>收支预算总表</t>
  </si>
  <si>
    <t>单位名称：乐山职业技术学院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</si>
  <si>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</si>
  <si>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</si>
  <si>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</si>
  <si>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</si>
  <si>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</si>
  <si>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</si>
  <si>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</si>
  <si>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</si>
  <si>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</si>
  <si>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</si>
  <si>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</si>
  <si>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</si>
  <si>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</si>
  <si>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</si>
  <si>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</si>
  <si>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</si>
  <si>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</si>
  <si>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</si>
  <si>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</si>
  <si>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</si>
  <si>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</si>
  <si>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</si>
  <si>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</si>
  <si>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</si>
  <si>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</si>
  <si>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</si>
  <si>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</si>
  <si>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</si>
  <si>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</si>
  <si>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</si>
  <si>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</si>
  <si>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</si>
  <si>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</si>
  <si>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</si>
  <si>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</si>
  <si>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</si>
  <si>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</si>
  <si>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</si>
  <si>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</si>
  <si>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</si>
  <si>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</si>
  <si>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</si>
  <si>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</si>
  <si>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</si>
  <si>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</si>
  <si>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</si>
  <si>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</si>
  <si>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</si>
  <si>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</si>
  <si>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</si>
  <si>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</si>
  <si>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</si>
  <si>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</si>
  <si>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</si>
  <si>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</si>
  <si>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</si>
  <si>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</si>
  <si>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</si>
  <si>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</si>
  <si>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</si>
  <si>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</si>
  <si>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</si>
  <si>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</si>
  <si>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</si>
  <si>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</si>
  <si>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</si>
  <si>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</si>
  <si>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</si>
  <si>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</si>
  <si>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</si>
  <si>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</si>
  <si>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</si>
  <si>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</si>
  <si>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</si>
  <si>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</si>
  <si>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</si>
  <si>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</si>
  <si>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</si>
  <si>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</si>
  <si>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</si>
  <si>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乐山职业技术学院</t>
  </si>
  <si>
    <t>323301</t>
  </si>
  <si>
    <t xml:space="preserve">  乐山职业技术学院</t>
  </si>
  <si>
    <t>205</t>
  </si>
  <si>
    <t>03</t>
  </si>
  <si>
    <t>02</t>
  </si>
  <si>
    <t xml:space="preserve">  323301</t>
  </si>
  <si>
    <t xml:space="preserve">    中等职业教育</t>
  </si>
  <si>
    <t>05</t>
  </si>
  <si>
    <t xml:space="preserve">    高等职业教育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</si>
  <si>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</si>
  <si>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</si>
  <si>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</si>
  <si>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</si>
  <si>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</si>
  <si>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</si>
  <si>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</si>
  <si>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</si>
  <si>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</si>
  <si>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</si>
  <si>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</si>
  <si>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</si>
  <si>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</si>
  <si>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</si>
  <si>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</si>
  <si>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</si>
  <si>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</si>
  <si>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</si>
  <si>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</si>
  <si>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</si>
  <si>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</si>
  <si>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</si>
  <si>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</si>
  <si>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</si>
  <si>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</si>
  <si>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</si>
  <si>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</si>
  <si>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</si>
  <si>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</si>
  <si>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</si>
  <si>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</si>
  <si>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</si>
  <si>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</si>
  <si>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</si>
  <si>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</si>
  <si>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</si>
  <si>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</si>
  <si>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</si>
  <si>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</si>
  <si>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</si>
  <si>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</si>
  <si>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</si>
  <si>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</si>
  <si>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</si>
  <si>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</si>
  <si>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</si>
  <si>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</si>
  <si>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</si>
  <si>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</si>
  <si>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</si>
  <si>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</si>
  <si>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</si>
  <si>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</si>
  <si>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</si>
  <si>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</si>
  <si>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</si>
  <si>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</si>
  <si>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</si>
  <si>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</si>
  <si>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</si>
  <si>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</si>
  <si>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</si>
  <si>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</si>
  <si>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</si>
  <si>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506</t>
  </si>
  <si>
    <t>01</t>
  </si>
  <si>
    <t xml:space="preserve">    资本性支出（一）</t>
  </si>
  <si>
    <t>505</t>
  </si>
  <si>
    <t xml:space="preserve">    工资福利支出</t>
  </si>
  <si>
    <t>509</t>
  </si>
  <si>
    <t xml:space="preserve">    社会福利和救助</t>
  </si>
  <si>
    <t xml:space="preserve">    商品和服务支出</t>
  </si>
  <si>
    <t xml:space="preserve">    助学金</t>
  </si>
  <si>
    <t xml:space="preserve">    离退休费</t>
  </si>
  <si>
    <t>99</t>
  </si>
  <si>
    <t xml:space="preserve">    其他对个人和家庭补助</t>
  </si>
  <si>
    <t>599</t>
  </si>
  <si>
    <t xml:space="preserve">    其他支出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</si>
  <si>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</si>
  <si>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</si>
  <si>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</si>
  <si>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</si>
  <si>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</si>
  <si>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</si>
  <si>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</si>
  <si>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</si>
  <si>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</si>
  <si>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</si>
  <si>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</si>
  <si>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</si>
  <si>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</si>
  <si>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</si>
  <si>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</si>
  <si>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</si>
  <si>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</si>
  <si>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</si>
  <si>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</si>
  <si>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</si>
  <si>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</si>
  <si>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</si>
  <si>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</si>
  <si>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</si>
  <si>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</si>
  <si>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</si>
  <si>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邮电费</t>
  </si>
  <si>
    <t>11</t>
  </si>
  <si>
    <t xml:space="preserve">    差旅费</t>
  </si>
  <si>
    <t xml:space="preserve">    维修(护)费</t>
  </si>
  <si>
    <t>17</t>
  </si>
  <si>
    <t xml:space="preserve">    公务接待费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</si>
  <si>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</si>
  <si>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</si>
  <si>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</si>
  <si>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</si>
  <si>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</si>
  <si>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</si>
  <si>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</si>
  <si>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</si>
  <si>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 xml:space="preserve">    其他商品和服务支出</t>
  </si>
  <si>
    <t>303</t>
  </si>
  <si>
    <t xml:space="preserve">    离休费</t>
  </si>
  <si>
    <t xml:space="preserve">    生活补助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</si>
  <si>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</si>
  <si>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</si>
  <si>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</si>
  <si>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</si>
  <si>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</si>
  <si>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</si>
  <si>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</si>
  <si>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</si>
  <si>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</si>
  <si>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</si>
  <si>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</si>
  <si>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</si>
  <si>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</si>
  <si>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</si>
  <si>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</si>
  <si>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</si>
  <si>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</si>
  <si>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</si>
  <si>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</si>
  <si>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</si>
  <si>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</si>
  <si>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</si>
  <si>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</si>
  <si>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</si>
  <si>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</si>
  <si>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</si>
  <si>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</si>
  <si>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</si>
  <si>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</si>
  <si>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</si>
  <si>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</si>
  <si>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</si>
  <si>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</si>
  <si>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</si>
  <si>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</si>
  <si>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</si>
  <si>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</si>
  <si>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</si>
  <si>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</si>
  <si>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</si>
  <si>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</si>
  <si>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</si>
  <si>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</si>
  <si>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</si>
  <si>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</si>
  <si>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</si>
  <si>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</si>
  <si>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</si>
  <si>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</si>
  <si>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</si>
  <si>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</si>
  <si>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</si>
  <si>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</si>
  <si>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</si>
  <si>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</si>
  <si>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</si>
  <si>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</si>
  <si>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</si>
  <si>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</si>
  <si>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</si>
  <si>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</si>
  <si>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</si>
  <si>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</si>
  <si>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</si>
  <si>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</si>
  <si>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</si>
  <si>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</si>
  <si>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</si>
  <si>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</si>
  <si>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</si>
  <si>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</si>
  <si>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</si>
  <si>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</si>
  <si>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</si>
  <si>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</si>
  <si>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</si>
  <si>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</si>
  <si>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</si>
  <si>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</si>
  <si>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</si>
  <si>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</si>
  <si>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</si>
  <si>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</si>
  <si>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</si>
  <si>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</si>
  <si>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</si>
  <si>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</si>
  <si>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</si>
  <si>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</si>
  <si>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</si>
  <si>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</si>
  <si>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</si>
  <si>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</si>
  <si>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</si>
  <si>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</si>
  <si>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</si>
  <si>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</si>
  <si>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</si>
  <si>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</si>
  <si>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</si>
  <si>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</si>
  <si>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</si>
  <si>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</si>
  <si>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</si>
  <si>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</si>
  <si>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</si>
  <si>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</si>
  <si>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</si>
  <si>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编外人员经费</t>
  </si>
  <si>
    <t xml:space="preserve">    干部及师资培训费</t>
  </si>
  <si>
    <t xml:space="preserve">    国家奖助学金</t>
  </si>
  <si>
    <t xml:space="preserve">    劳务费</t>
  </si>
  <si>
    <t xml:space="preserve">    取水水资源税</t>
  </si>
  <si>
    <t xml:space="preserve">    水电费项目</t>
  </si>
  <si>
    <t xml:space="preserve">    物业管理专项经费</t>
  </si>
  <si>
    <t xml:space="preserve">    项目经费预留</t>
  </si>
  <si>
    <t xml:space="preserve">    学生资助经费</t>
  </si>
  <si>
    <t xml:space="preserve">    中职免学费</t>
  </si>
  <si>
    <t xml:space="preserve">    专业建设及科研经费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</si>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</sst>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#&quot;，&quot;##0"/>
    <numFmt numFmtId="179" formatCode="#,##0.0000"/>
  </numFmts>
  <fonts count="56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b/>
      <sz val="9"/>
      <name val="宋体"/>
      <family val="0"/>
    </font>
    <font>
      <b/>
      <sz val="22"/>
      <name val="方正小标宋简体"/>
      <family val="4"/>
    </font>
    <font>
      <b/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1"/>
    </font>
    <font>
      <sz val="11"/>
      <color indexed="10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b/>
      <sz val="15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 style="thin"/>
      <right>
        <color indexed="63"/>
      </right>
      <top/>
      <bottom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/>
      <top/>
      <bottom style="thin"/>
    </border>
  </borders>
  <cellStyleXfs count="6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37" fillId="6" borderId="0" applyNumberFormat="0" applyBorder="0" applyAlignment="0" applyProtection="0"/>
    <xf numFmtId="0" fontId="39" fillId="7" borderId="0" applyNumberFormat="0" applyBorder="0" applyAlignment="0" applyProtection="0"/>
    <xf numFmtId="177" fontId="0" fillId="0" borderId="0" applyFont="0" applyFill="0" applyBorder="0" applyAlignment="0" applyProtection="0"/>
    <xf numFmtId="0" fontId="40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40" fillId="1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12" borderId="0" applyNumberFormat="0" applyBorder="0" applyAlignment="0" applyProtection="0"/>
    <xf numFmtId="0" fontId="43" fillId="0" borderId="5" applyNumberFormat="0" applyFill="0" applyAlignment="0" applyProtection="0"/>
    <xf numFmtId="0" fontId="40" fillId="13" borderId="0" applyNumberFormat="0" applyBorder="0" applyAlignment="0" applyProtection="0"/>
    <xf numFmtId="0" fontId="49" fillId="14" borderId="6" applyNumberFormat="0" applyAlignment="0" applyProtection="0"/>
    <xf numFmtId="0" fontId="50" fillId="14" borderId="1" applyNumberFormat="0" applyAlignment="0" applyProtection="0"/>
    <xf numFmtId="0" fontId="51" fillId="15" borderId="7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37" fillId="20" borderId="0" applyNumberFormat="0" applyBorder="0" applyAlignment="0" applyProtection="0"/>
    <xf numFmtId="0" fontId="40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7" fillId="34" borderId="0" applyNumberFormat="0" applyBorder="0" applyAlignment="0" applyProtection="0"/>
    <xf numFmtId="0" fontId="40" fillId="35" borderId="0" applyNumberFormat="0" applyBorder="0" applyAlignment="0" applyProtection="0"/>
    <xf numFmtId="0" fontId="3" fillId="0" borderId="0">
      <alignment/>
      <protection/>
    </xf>
    <xf numFmtId="1" fontId="0" fillId="0" borderId="0">
      <alignment/>
      <protection/>
    </xf>
  </cellStyleXfs>
  <cellXfs count="296">
    <xf numFmtId="1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2" fillId="0" borderId="0" xfId="18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2" fillId="0" borderId="0" xfId="19" applyNumberFormat="1" applyFont="1" applyFill="1" applyBorder="1" applyAlignment="1">
      <alignment horizontal="left" vertical="center"/>
    </xf>
    <xf numFmtId="3" fontId="2" fillId="0" borderId="0" xfId="19" applyNumberFormat="1" applyFont="1" applyFill="1" applyBorder="1" applyAlignment="1">
      <alignment horizontal="right" vertical="center"/>
    </xf>
    <xf numFmtId="3" fontId="5" fillId="0" borderId="10" xfId="19" applyNumberFormat="1" applyFont="1" applyFill="1" applyBorder="1" applyAlignment="1" applyProtection="1">
      <alignment horizontal="center" vertical="center"/>
      <protection/>
    </xf>
    <xf numFmtId="3" fontId="5" fillId="0" borderId="10" xfId="19" applyNumberFormat="1" applyFont="1" applyFill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19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 wrapText="1"/>
    </xf>
    <xf numFmtId="3" fontId="2" fillId="0" borderId="14" xfId="18" applyNumberFormat="1" applyFont="1" applyFill="1" applyBorder="1" applyAlignment="1">
      <alignment horizontal="center" vertical="center"/>
    </xf>
    <xf numFmtId="3" fontId="2" fillId="0" borderId="14" xfId="19" applyNumberFormat="1" applyFont="1" applyFill="1" applyBorder="1" applyAlignment="1">
      <alignment vertical="center" wrapText="1"/>
    </xf>
    <xf numFmtId="3" fontId="2" fillId="0" borderId="17" xfId="19" applyNumberFormat="1" applyFont="1" applyFill="1" applyBorder="1" applyAlignment="1">
      <alignment vertical="center" wrapText="1"/>
    </xf>
    <xf numFmtId="3" fontId="2" fillId="0" borderId="10" xfId="19" applyNumberFormat="1" applyFont="1" applyFill="1" applyBorder="1" applyAlignment="1">
      <alignment horizontal="left" vertical="center"/>
    </xf>
    <xf numFmtId="3" fontId="2" fillId="0" borderId="17" xfId="0" applyNumberFormat="1" applyFont="1" applyBorder="1" applyAlignment="1" applyProtection="1">
      <alignment vertical="center" wrapText="1"/>
      <protection/>
    </xf>
    <xf numFmtId="3" fontId="2" fillId="0" borderId="17" xfId="19" applyNumberFormat="1" applyFont="1" applyFill="1" applyBorder="1" applyAlignment="1" applyProtection="1">
      <alignment vertical="center" wrapText="1"/>
      <protection/>
    </xf>
    <xf numFmtId="3" fontId="2" fillId="0" borderId="10" xfId="19" applyNumberFormat="1" applyFont="1" applyFill="1" applyBorder="1" applyAlignment="1">
      <alignment horizontal="justify" vertical="center"/>
    </xf>
    <xf numFmtId="3" fontId="2" fillId="0" borderId="18" xfId="19" applyNumberFormat="1" applyFont="1" applyFill="1" applyBorder="1" applyAlignment="1">
      <alignment horizontal="left" vertical="center"/>
    </xf>
    <xf numFmtId="3" fontId="2" fillId="0" borderId="19" xfId="0" applyNumberFormat="1" applyFont="1" applyBorder="1" applyAlignment="1" applyProtection="1">
      <alignment vertical="center" wrapText="1"/>
      <protection/>
    </xf>
    <xf numFmtId="3" fontId="2" fillId="0" borderId="20" xfId="19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2" fillId="0" borderId="0" xfId="18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18" applyFont="1" applyFill="1" applyBorder="1" applyAlignment="1">
      <alignment horizontal="right" vertical="center"/>
    </xf>
    <xf numFmtId="0" fontId="6" fillId="0" borderId="0" xfId="18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2" fillId="0" borderId="0" xfId="18" applyFont="1" applyFill="1" applyAlignment="1">
      <alignment horizontal="right" vertical="center"/>
    </xf>
    <xf numFmtId="0" fontId="2" fillId="0" borderId="11" xfId="18" applyFont="1" applyFill="1" applyBorder="1" applyAlignment="1">
      <alignment horizontal="center" vertical="center"/>
    </xf>
    <xf numFmtId="0" fontId="2" fillId="0" borderId="12" xfId="18" applyFont="1" applyFill="1" applyBorder="1" applyAlignment="1">
      <alignment horizontal="center" vertical="center"/>
    </xf>
    <xf numFmtId="0" fontId="2" fillId="0" borderId="13" xfId="18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18" applyFont="1" applyFill="1" applyBorder="1" applyAlignment="1">
      <alignment horizontal="center" vertical="center" wrapText="1"/>
    </xf>
    <xf numFmtId="49" fontId="2" fillId="0" borderId="10" xfId="18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7" xfId="18" applyNumberFormat="1" applyFont="1" applyFill="1" applyBorder="1" applyAlignment="1" applyProtection="1">
      <alignment vertical="center" wrapText="1"/>
      <protection/>
    </xf>
    <xf numFmtId="49" fontId="2" fillId="0" borderId="23" xfId="18" applyNumberFormat="1" applyFont="1" applyFill="1" applyBorder="1" applyAlignment="1" applyProtection="1">
      <alignment vertical="center" wrapText="1"/>
      <protection/>
    </xf>
    <xf numFmtId="3" fontId="2" fillId="0" borderId="24" xfId="18" applyNumberFormat="1" applyFont="1" applyFill="1" applyBorder="1" applyAlignment="1" applyProtection="1">
      <alignment vertical="center"/>
      <protection/>
    </xf>
    <xf numFmtId="3" fontId="2" fillId="0" borderId="25" xfId="18" applyNumberFormat="1" applyFont="1" applyFill="1" applyBorder="1" applyAlignment="1" applyProtection="1">
      <alignment vertical="center"/>
      <protection/>
    </xf>
    <xf numFmtId="3" fontId="2" fillId="0" borderId="14" xfId="18" applyNumberFormat="1" applyFont="1" applyFill="1" applyBorder="1" applyAlignment="1" applyProtection="1">
      <alignment vertical="center"/>
      <protection/>
    </xf>
    <xf numFmtId="49" fontId="2" fillId="0" borderId="26" xfId="18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vertical="center" wrapText="1"/>
      <protection/>
    </xf>
    <xf numFmtId="49" fontId="2" fillId="0" borderId="27" xfId="18" applyNumberFormat="1" applyFont="1" applyFill="1" applyBorder="1" applyAlignment="1" applyProtection="1">
      <alignment vertical="center" wrapText="1"/>
      <protection/>
    </xf>
    <xf numFmtId="49" fontId="2" fillId="0" borderId="28" xfId="18" applyNumberFormat="1" applyFont="1" applyFill="1" applyBorder="1" applyAlignment="1" applyProtection="1">
      <alignment vertical="center" wrapText="1"/>
      <protection/>
    </xf>
    <xf numFmtId="3" fontId="2" fillId="0" borderId="0" xfId="18" applyNumberFormat="1" applyFont="1" applyFill="1" applyBorder="1" applyAlignment="1">
      <alignment vertical="center"/>
    </xf>
    <xf numFmtId="3" fontId="7" fillId="0" borderId="0" xfId="18" applyNumberFormat="1" applyFont="1" applyFill="1" applyBorder="1" applyAlignment="1">
      <alignment horizontal="center" vertical="center"/>
    </xf>
    <xf numFmtId="3" fontId="2" fillId="0" borderId="29" xfId="18" applyNumberFormat="1" applyFont="1" applyFill="1" applyBorder="1" applyAlignment="1">
      <alignment horizontal="left" vertical="center"/>
    </xf>
    <xf numFmtId="3" fontId="2" fillId="0" borderId="11" xfId="0" applyNumberFormat="1" applyFont="1" applyBorder="1" applyAlignment="1" applyProtection="1">
      <alignment horizontal="center" vertical="center"/>
      <protection/>
    </xf>
    <xf numFmtId="3" fontId="2" fillId="0" borderId="12" xfId="0" applyNumberFormat="1" applyFont="1" applyBorder="1" applyAlignment="1" applyProtection="1">
      <alignment horizontal="center" vertical="center"/>
      <protection/>
    </xf>
    <xf numFmtId="3" fontId="2" fillId="0" borderId="13" xfId="0" applyNumberFormat="1" applyFont="1" applyBorder="1" applyAlignment="1" applyProtection="1">
      <alignment horizontal="center" vertical="center"/>
      <protection/>
    </xf>
    <xf numFmtId="3" fontId="2" fillId="0" borderId="30" xfId="18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7" xfId="0" applyNumberFormat="1" applyFont="1" applyBorder="1" applyAlignment="1" applyProtection="1">
      <alignment horizontal="center" vertical="center" wrapText="1"/>
      <protection/>
    </xf>
    <xf numFmtId="3" fontId="2" fillId="0" borderId="31" xfId="0" applyNumberFormat="1" applyFont="1" applyBorder="1" applyAlignment="1" applyProtection="1">
      <alignment horizontal="center" vertical="center" wrapText="1"/>
      <protection/>
    </xf>
    <xf numFmtId="3" fontId="2" fillId="0" borderId="17" xfId="18" applyNumberFormat="1" applyFont="1" applyFill="1" applyBorder="1" applyAlignment="1">
      <alignment horizontal="center" vertical="center" wrapText="1"/>
    </xf>
    <xf numFmtId="3" fontId="2" fillId="0" borderId="32" xfId="0" applyNumberFormat="1" applyFont="1" applyBorder="1" applyAlignment="1" applyProtection="1">
      <alignment horizontal="center" vertical="center" wrapText="1"/>
      <protection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19" xfId="18" applyNumberFormat="1" applyFont="1" applyFill="1" applyBorder="1" applyAlignment="1" applyProtection="1">
      <alignment vertical="center" wrapText="1"/>
      <protection/>
    </xf>
    <xf numFmtId="3" fontId="2" fillId="0" borderId="33" xfId="18" applyNumberFormat="1" applyFont="1" applyFill="1" applyBorder="1" applyAlignment="1" applyProtection="1">
      <alignment vertical="center" wrapText="1"/>
      <protection/>
    </xf>
    <xf numFmtId="3" fontId="2" fillId="0" borderId="20" xfId="18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2" fillId="0" borderId="24" xfId="0" applyNumberFormat="1" applyFont="1" applyFill="1" applyBorder="1" applyAlignment="1" applyProtection="1">
      <alignment horizontal="left" vertical="center"/>
      <protection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 applyProtection="1">
      <alignment horizontal="center" vertical="center" wrapText="1"/>
      <protection/>
    </xf>
    <xf numFmtId="3" fontId="2" fillId="0" borderId="36" xfId="0" applyNumberFormat="1" applyFont="1" applyFill="1" applyBorder="1" applyAlignment="1" applyProtection="1">
      <alignment horizontal="center" vertical="center" wrapText="1"/>
      <protection/>
    </xf>
    <xf numFmtId="3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 applyProtection="1">
      <alignment horizontal="center" vertical="center" wrapText="1"/>
      <protection/>
    </xf>
    <xf numFmtId="3" fontId="2" fillId="0" borderId="39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40" xfId="0" applyNumberFormat="1" applyFont="1" applyFill="1" applyBorder="1" applyAlignment="1" applyProtection="1">
      <alignment vertical="center" wrapText="1"/>
      <protection/>
    </xf>
    <xf numFmtId="3" fontId="2" fillId="0" borderId="35" xfId="0" applyNumberFormat="1" applyFont="1" applyFill="1" applyBorder="1" applyAlignment="1" applyProtection="1">
      <alignment vertical="center" wrapText="1"/>
      <protection/>
    </xf>
    <xf numFmtId="3" fontId="2" fillId="0" borderId="41" xfId="0" applyNumberFormat="1" applyFont="1" applyFill="1" applyBorder="1" applyAlignment="1" applyProtection="1">
      <alignment vertical="center" wrapText="1"/>
      <protection/>
    </xf>
    <xf numFmtId="3" fontId="2" fillId="0" borderId="33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" fillId="0" borderId="19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24" xfId="0" applyNumberFormat="1" applyFont="1" applyFill="1" applyBorder="1" applyAlignment="1" applyProtection="1">
      <alignment horizontal="left" vertical="center"/>
      <protection/>
    </xf>
    <xf numFmtId="178" fontId="2" fillId="0" borderId="35" xfId="0" applyNumberFormat="1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 applyProtection="1">
      <alignment horizontal="center" vertical="center" wrapText="1"/>
      <protection/>
    </xf>
    <xf numFmtId="178" fontId="0" fillId="0" borderId="17" xfId="0" applyNumberFormat="1" applyFont="1" applyBorder="1" applyAlignment="1">
      <alignment horizontal="center" vertical="center" wrapText="1"/>
    </xf>
    <xf numFmtId="178" fontId="2" fillId="0" borderId="35" xfId="0" applyNumberFormat="1" applyFont="1" applyFill="1" applyBorder="1" applyAlignment="1" applyProtection="1">
      <alignment horizontal="center" vertical="center" wrapText="1"/>
      <protection/>
    </xf>
    <xf numFmtId="178" fontId="2" fillId="0" borderId="36" xfId="0" applyNumberFormat="1" applyFont="1" applyFill="1" applyBorder="1" applyAlignment="1" applyProtection="1">
      <alignment horizontal="center" vertical="center" wrapText="1"/>
      <protection/>
    </xf>
    <xf numFmtId="178" fontId="2" fillId="0" borderId="17" xfId="0" applyNumberFormat="1" applyFont="1" applyFill="1" applyBorder="1" applyAlignment="1" applyProtection="1">
      <alignment horizontal="center" vertical="center" wrapText="1"/>
      <protection/>
    </xf>
    <xf numFmtId="178" fontId="2" fillId="0" borderId="35" xfId="0" applyNumberFormat="1" applyFont="1" applyFill="1" applyBorder="1" applyAlignment="1">
      <alignment horizontal="center" vertical="center" wrapText="1"/>
    </xf>
    <xf numFmtId="178" fontId="2" fillId="0" borderId="35" xfId="0" applyNumberFormat="1" applyFont="1" applyBorder="1" applyAlignment="1">
      <alignment horizontal="center" vertical="center" wrapText="1"/>
    </xf>
    <xf numFmtId="178" fontId="2" fillId="0" borderId="38" xfId="0" applyNumberFormat="1" applyFont="1" applyFill="1" applyBorder="1" applyAlignment="1" applyProtection="1">
      <alignment horizontal="center" vertical="center" wrapText="1"/>
      <protection/>
    </xf>
    <xf numFmtId="178" fontId="2" fillId="0" borderId="39" xfId="0" applyNumberFormat="1" applyFont="1" applyFill="1" applyBorder="1" applyAlignment="1" applyProtection="1">
      <alignment horizontal="center" vertical="center" wrapText="1"/>
      <protection/>
    </xf>
    <xf numFmtId="178" fontId="2" fillId="0" borderId="35" xfId="0" applyNumberFormat="1" applyFont="1" applyFill="1" applyBorder="1" applyAlignment="1" applyProtection="1">
      <alignment vertical="center" wrapText="1"/>
      <protection/>
    </xf>
    <xf numFmtId="178" fontId="2" fillId="0" borderId="35" xfId="18" applyNumberFormat="1" applyFont="1" applyFill="1" applyBorder="1" applyAlignment="1" applyProtection="1">
      <alignment vertical="center" wrapText="1"/>
      <protection/>
    </xf>
    <xf numFmtId="178" fontId="2" fillId="0" borderId="40" xfId="0" applyNumberFormat="1" applyFont="1" applyFill="1" applyBorder="1" applyAlignment="1" applyProtection="1">
      <alignment vertical="center" wrapText="1"/>
      <protection/>
    </xf>
    <xf numFmtId="178" fontId="2" fillId="0" borderId="18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Border="1" applyAlignment="1">
      <alignment/>
    </xf>
    <xf numFmtId="178" fontId="0" fillId="0" borderId="10" xfId="0" applyNumberFormat="1" applyFont="1" applyBorder="1" applyAlignment="1">
      <alignment horizontal="center" vertical="center" wrapText="1"/>
    </xf>
    <xf numFmtId="178" fontId="2" fillId="0" borderId="11" xfId="0" applyNumberFormat="1" applyFont="1" applyBorder="1" applyAlignment="1" applyProtection="1">
      <alignment horizontal="center" vertical="center"/>
      <protection/>
    </xf>
    <xf numFmtId="178" fontId="2" fillId="0" borderId="12" xfId="0" applyNumberFormat="1" applyFont="1" applyBorder="1" applyAlignment="1" applyProtection="1">
      <alignment horizontal="center" vertical="center"/>
      <protection/>
    </xf>
    <xf numFmtId="178" fontId="2" fillId="0" borderId="13" xfId="0" applyNumberFormat="1" applyFont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9" xfId="0" applyNumberFormat="1" applyFont="1" applyFill="1" applyBorder="1" applyAlignment="1" applyProtection="1">
      <alignment vertical="center" wrapText="1"/>
      <protection/>
    </xf>
    <xf numFmtId="178" fontId="2" fillId="0" borderId="42" xfId="0" applyNumberFormat="1" applyFont="1" applyBorder="1" applyAlignment="1" applyProtection="1">
      <alignment horizontal="center" vertical="center"/>
      <protection/>
    </xf>
    <xf numFmtId="178" fontId="2" fillId="0" borderId="43" xfId="0" applyNumberFormat="1" applyFont="1" applyFill="1" applyBorder="1" applyAlignment="1" applyProtection="1">
      <alignment horizontal="center" vertical="center" wrapText="1"/>
      <protection/>
    </xf>
    <xf numFmtId="178" fontId="2" fillId="0" borderId="44" xfId="0" applyNumberFormat="1" applyFont="1" applyFill="1" applyBorder="1" applyAlignment="1" applyProtection="1">
      <alignment horizontal="center" vertical="center" wrapText="1"/>
      <protection/>
    </xf>
    <xf numFmtId="178" fontId="2" fillId="0" borderId="45" xfId="0" applyNumberFormat="1" applyFont="1" applyFill="1" applyBorder="1" applyAlignment="1" applyProtection="1">
      <alignment horizontal="center" vertical="center" wrapText="1"/>
      <protection/>
    </xf>
    <xf numFmtId="178" fontId="2" fillId="0" borderId="46" xfId="0" applyNumberFormat="1" applyFont="1" applyFill="1" applyBorder="1" applyAlignment="1" applyProtection="1">
      <alignment vertical="center" wrapText="1"/>
      <protection/>
    </xf>
    <xf numFmtId="178" fontId="2" fillId="0" borderId="47" xfId="0" applyNumberFormat="1" applyFont="1" applyFill="1" applyBorder="1" applyAlignment="1" applyProtection="1">
      <alignment vertical="center" wrapText="1"/>
      <protection/>
    </xf>
    <xf numFmtId="178" fontId="2" fillId="0" borderId="33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2" fillId="0" borderId="41" xfId="0" applyNumberFormat="1" applyFont="1" applyFill="1" applyBorder="1" applyAlignment="1" applyProtection="1">
      <alignment vertical="center" wrapText="1"/>
      <protection/>
    </xf>
    <xf numFmtId="3" fontId="2" fillId="0" borderId="29" xfId="0" applyNumberFormat="1" applyFont="1" applyFill="1" applyBorder="1" applyAlignment="1" applyProtection="1">
      <alignment horizontal="left" vertical="center"/>
      <protection/>
    </xf>
    <xf numFmtId="3" fontId="2" fillId="0" borderId="4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50" xfId="0" applyNumberFormat="1" applyFont="1" applyFill="1" applyBorder="1" applyAlignment="1">
      <alignment horizontal="center" vertical="center"/>
    </xf>
    <xf numFmtId="3" fontId="2" fillId="0" borderId="42" xfId="0" applyNumberFormat="1" applyFont="1" applyBorder="1" applyAlignment="1" applyProtection="1">
      <alignment horizontal="center" vertical="center"/>
      <protection/>
    </xf>
    <xf numFmtId="3" fontId="2" fillId="0" borderId="43" xfId="0" applyNumberFormat="1" applyFont="1" applyFill="1" applyBorder="1" applyAlignment="1" applyProtection="1">
      <alignment horizontal="center" vertical="center" wrapText="1"/>
      <protection/>
    </xf>
    <xf numFmtId="3" fontId="2" fillId="0" borderId="45" xfId="0" applyNumberFormat="1" applyFont="1" applyFill="1" applyBorder="1" applyAlignment="1" applyProtection="1">
      <alignment horizontal="center" vertical="center" wrapText="1"/>
      <protection/>
    </xf>
    <xf numFmtId="3" fontId="2" fillId="0" borderId="44" xfId="0" applyNumberFormat="1" applyFont="1" applyFill="1" applyBorder="1" applyAlignment="1" applyProtection="1">
      <alignment horizontal="center" vertical="center" wrapText="1"/>
      <protection/>
    </xf>
    <xf numFmtId="3" fontId="2" fillId="0" borderId="47" xfId="0" applyNumberFormat="1" applyFont="1" applyFill="1" applyBorder="1" applyAlignment="1" applyProtection="1">
      <alignment vertical="center" wrapText="1"/>
      <protection/>
    </xf>
    <xf numFmtId="3" fontId="8" fillId="0" borderId="29" xfId="0" applyNumberFormat="1" applyFont="1" applyFill="1" applyBorder="1" applyAlignment="1" applyProtection="1">
      <alignment horizontal="left" vertical="center"/>
      <protection/>
    </xf>
    <xf numFmtId="3" fontId="2" fillId="0" borderId="24" xfId="0" applyNumberFormat="1" applyFont="1" applyFill="1" applyBorder="1" applyAlignment="1" applyProtection="1">
      <alignment horizontal="left"/>
      <protection/>
    </xf>
    <xf numFmtId="3" fontId="2" fillId="0" borderId="39" xfId="0" applyNumberFormat="1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 vertical="center"/>
    </xf>
    <xf numFmtId="0" fontId="10" fillId="36" borderId="0" xfId="0" applyNumberFormat="1" applyFont="1" applyFill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4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1" fillId="0" borderId="17" xfId="0" applyNumberFormat="1" applyFont="1" applyFill="1" applyBorder="1" applyAlignment="1">
      <alignment horizontal="center" vertical="center"/>
    </xf>
    <xf numFmtId="3" fontId="11" fillId="0" borderId="51" xfId="0" applyNumberFormat="1" applyFont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7" xfId="0" applyNumberFormat="1" applyFont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horizontal="center" vertical="center"/>
      <protection/>
    </xf>
    <xf numFmtId="3" fontId="1" fillId="0" borderId="14" xfId="0" applyNumberFormat="1" applyFont="1" applyFill="1" applyBorder="1" applyAlignment="1" applyProtection="1">
      <alignment horizontal="center" vertical="center"/>
      <protection/>
    </xf>
    <xf numFmtId="3" fontId="11" fillId="0" borderId="39" xfId="0" applyNumberFormat="1" applyFont="1" applyBorder="1" applyAlignment="1">
      <alignment horizontal="center" vertical="center"/>
    </xf>
    <xf numFmtId="3" fontId="11" fillId="0" borderId="3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0" xfId="18" applyNumberFormat="1" applyFont="1" applyFill="1" applyBorder="1" applyAlignment="1" applyProtection="1">
      <alignment vertical="center"/>
      <protection/>
    </xf>
    <xf numFmtId="3" fontId="2" fillId="0" borderId="17" xfId="0" applyNumberFormat="1" applyFont="1" applyFill="1" applyBorder="1" applyAlignment="1" applyProtection="1">
      <alignment vertical="center"/>
      <protection/>
    </xf>
    <xf numFmtId="3" fontId="2" fillId="0" borderId="23" xfId="0" applyNumberFormat="1" applyFont="1" applyFill="1" applyBorder="1" applyAlignment="1" applyProtection="1">
      <alignment vertical="center"/>
      <protection/>
    </xf>
    <xf numFmtId="3" fontId="12" fillId="0" borderId="35" xfId="0" applyNumberFormat="1" applyFont="1" applyBorder="1" applyAlignment="1" applyProtection="1">
      <alignment vertical="center" wrapText="1"/>
      <protection/>
    </xf>
    <xf numFmtId="3" fontId="12" fillId="0" borderId="24" xfId="0" applyNumberFormat="1" applyFont="1" applyFill="1" applyBorder="1" applyAlignment="1" applyProtection="1">
      <alignment vertical="center" wrapText="1"/>
      <protection/>
    </xf>
    <xf numFmtId="3" fontId="12" fillId="0" borderId="14" xfId="0" applyNumberFormat="1" applyFont="1" applyFill="1" applyBorder="1" applyAlignment="1" applyProtection="1">
      <alignment vertical="center" wrapText="1"/>
      <protection/>
    </xf>
    <xf numFmtId="1" fontId="0" fillId="0" borderId="0" xfId="64" applyNumberFormat="1" applyFont="1" applyFill="1" applyAlignment="1">
      <alignment vertical="center"/>
      <protection/>
    </xf>
    <xf numFmtId="0" fontId="2" fillId="0" borderId="0" xfId="64" applyNumberFormat="1" applyFont="1" applyFill="1">
      <alignment/>
      <protection/>
    </xf>
    <xf numFmtId="0" fontId="2" fillId="36" borderId="0" xfId="64" applyNumberFormat="1" applyFont="1" applyFill="1">
      <alignment/>
      <protection/>
    </xf>
    <xf numFmtId="0" fontId="7" fillId="0" borderId="0" xfId="64" applyNumberFormat="1" applyFont="1" applyFill="1" applyAlignment="1" applyProtection="1">
      <alignment horizontal="center" vertical="center" wrapText="1"/>
      <protection/>
    </xf>
    <xf numFmtId="3" fontId="2" fillId="0" borderId="52" xfId="64" applyNumberFormat="1" applyFont="1" applyBorder="1" applyAlignment="1" applyProtection="1">
      <alignment horizontal="left" vertical="center"/>
      <protection/>
    </xf>
    <xf numFmtId="0" fontId="2" fillId="0" borderId="0" xfId="64" applyNumberFormat="1" applyFont="1" applyFill="1" applyBorder="1" applyAlignment="1" applyProtection="1">
      <alignment horizontal="left"/>
      <protection/>
    </xf>
    <xf numFmtId="0" fontId="2" fillId="0" borderId="0" xfId="64" applyNumberFormat="1" applyFont="1" applyFill="1" applyAlignment="1">
      <alignment/>
      <protection/>
    </xf>
    <xf numFmtId="0" fontId="2" fillId="0" borderId="11" xfId="64" applyNumberFormat="1" applyFont="1" applyFill="1" applyBorder="1" applyAlignment="1">
      <alignment horizontal="center" vertical="center"/>
      <protection/>
    </xf>
    <xf numFmtId="0" fontId="2" fillId="0" borderId="12" xfId="64" applyNumberFormat="1" applyFont="1" applyFill="1" applyBorder="1" applyAlignment="1">
      <alignment horizontal="center" vertical="center"/>
      <protection/>
    </xf>
    <xf numFmtId="0" fontId="2" fillId="0" borderId="42" xfId="64" applyNumberFormat="1" applyFont="1" applyFill="1" applyBorder="1" applyAlignment="1">
      <alignment horizontal="center" vertical="center"/>
      <protection/>
    </xf>
    <xf numFmtId="0" fontId="2" fillId="0" borderId="13" xfId="64" applyNumberFormat="1" applyFont="1" applyFill="1" applyBorder="1" applyAlignment="1">
      <alignment horizontal="center" vertical="center"/>
      <protection/>
    </xf>
    <xf numFmtId="0" fontId="2" fillId="0" borderId="23" xfId="64" applyNumberFormat="1" applyFont="1" applyFill="1" applyBorder="1" applyAlignment="1" applyProtection="1">
      <alignment horizontal="center" vertical="center" wrapText="1"/>
      <protection/>
    </xf>
    <xf numFmtId="0" fontId="2" fillId="0" borderId="11" xfId="64" applyNumberFormat="1" applyFont="1" applyFill="1" applyBorder="1" applyAlignment="1" applyProtection="1">
      <alignment horizontal="center" vertical="center" wrapText="1"/>
      <protection/>
    </xf>
    <xf numFmtId="0" fontId="2" fillId="0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35" xfId="64" applyNumberFormat="1" applyFont="1" applyFill="1" applyBorder="1" applyAlignment="1" applyProtection="1">
      <alignment horizontal="center" vertical="center" wrapText="1"/>
      <protection/>
    </xf>
    <xf numFmtId="0" fontId="2" fillId="0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10" xfId="64" applyNumberFormat="1" applyFont="1" applyFill="1" applyBorder="1" applyAlignment="1" applyProtection="1">
      <alignment horizontal="center" vertical="center" wrapText="1"/>
      <protection/>
    </xf>
    <xf numFmtId="0" fontId="2" fillId="0" borderId="53" xfId="64" applyNumberFormat="1" applyFont="1" applyFill="1" applyBorder="1" applyAlignment="1">
      <alignment horizontal="center" vertical="center" wrapText="1"/>
      <protection/>
    </xf>
    <xf numFmtId="0" fontId="2" fillId="36" borderId="54" xfId="64" applyNumberFormat="1" applyFont="1" applyFill="1" applyBorder="1" applyAlignment="1">
      <alignment horizontal="center" vertical="center" wrapText="1"/>
      <protection/>
    </xf>
    <xf numFmtId="0" fontId="2" fillId="0" borderId="55" xfId="64" applyNumberFormat="1" applyFont="1" applyFill="1" applyBorder="1" applyAlignment="1" applyProtection="1">
      <alignment horizontal="center" vertical="center" wrapText="1"/>
      <protection/>
    </xf>
    <xf numFmtId="0" fontId="2" fillId="0" borderId="32" xfId="64" applyNumberFormat="1" applyFont="1" applyFill="1" applyBorder="1" applyAlignment="1" applyProtection="1">
      <alignment horizontal="center" vertical="center" wrapText="1"/>
      <protection/>
    </xf>
    <xf numFmtId="49" fontId="2" fillId="0" borderId="35" xfId="64" applyNumberFormat="1" applyFont="1" applyFill="1" applyBorder="1" applyAlignment="1" applyProtection="1">
      <alignment vertical="center" wrapText="1"/>
      <protection/>
    </xf>
    <xf numFmtId="3" fontId="2" fillId="0" borderId="35" xfId="64" applyNumberFormat="1" applyFont="1" applyBorder="1" applyAlignment="1" applyProtection="1">
      <alignment vertical="center" wrapText="1"/>
      <protection/>
    </xf>
    <xf numFmtId="0" fontId="2" fillId="0" borderId="13" xfId="64" applyNumberFormat="1" applyFont="1" applyFill="1" applyBorder="1" applyAlignment="1" applyProtection="1">
      <alignment horizontal="center" vertical="center" wrapText="1"/>
      <protection/>
    </xf>
    <xf numFmtId="0" fontId="2" fillId="36" borderId="0" xfId="64" applyNumberFormat="1" applyFont="1" applyFill="1" applyAlignment="1">
      <alignment/>
      <protection/>
    </xf>
    <xf numFmtId="0" fontId="2" fillId="36" borderId="0" xfId="64" applyNumberFormat="1" applyFont="1" applyFill="1" applyAlignment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>
      <alignment vertical="center"/>
    </xf>
    <xf numFmtId="3" fontId="2" fillId="0" borderId="39" xfId="18" applyNumberFormat="1" applyFont="1" applyFill="1" applyBorder="1" applyAlignment="1" applyProtection="1">
      <alignment vertical="center" wrapText="1"/>
      <protection/>
    </xf>
    <xf numFmtId="3" fontId="2" fillId="0" borderId="5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 wrapText="1"/>
    </xf>
    <xf numFmtId="3" fontId="2" fillId="0" borderId="55" xfId="0" applyNumberFormat="1" applyFont="1" applyBorder="1" applyAlignment="1" applyProtection="1">
      <alignment vertical="center" wrapText="1"/>
      <protection/>
    </xf>
    <xf numFmtId="3" fontId="2" fillId="0" borderId="56" xfId="0" applyNumberFormat="1" applyFont="1" applyBorder="1" applyAlignment="1" applyProtection="1">
      <alignment vertical="center" wrapText="1"/>
      <protection/>
    </xf>
    <xf numFmtId="3" fontId="2" fillId="0" borderId="17" xfId="18" applyNumberFormat="1" applyFont="1" applyFill="1" applyBorder="1" applyAlignment="1" applyProtection="1">
      <alignment vertical="center" wrapText="1"/>
      <protection/>
    </xf>
    <xf numFmtId="3" fontId="2" fillId="0" borderId="53" xfId="18" applyNumberFormat="1" applyFont="1" applyFill="1" applyBorder="1" applyAlignment="1" applyProtection="1">
      <alignment vertical="center" wrapText="1"/>
      <protection/>
    </xf>
    <xf numFmtId="3" fontId="2" fillId="0" borderId="14" xfId="18" applyNumberFormat="1" applyFont="1" applyFill="1" applyBorder="1" applyAlignment="1" applyProtection="1">
      <alignment vertical="center" wrapText="1"/>
      <protection/>
    </xf>
    <xf numFmtId="3" fontId="8" fillId="0" borderId="17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23" xfId="0" applyNumberFormat="1" applyFont="1" applyBorder="1" applyAlignment="1" applyProtection="1">
      <alignment vertical="center" wrapText="1"/>
      <protection/>
    </xf>
    <xf numFmtId="3" fontId="2" fillId="0" borderId="50" xfId="0" applyNumberFormat="1" applyFont="1" applyBorder="1" applyAlignment="1" applyProtection="1">
      <alignment vertical="center" wrapText="1"/>
      <protection/>
    </xf>
    <xf numFmtId="3" fontId="8" fillId="0" borderId="17" xfId="0" applyNumberFormat="1" applyFont="1" applyBorder="1" applyAlignment="1">
      <alignment horizontal="center" vertical="center"/>
    </xf>
    <xf numFmtId="3" fontId="2" fillId="0" borderId="53" xfId="18" applyNumberFormat="1" applyFont="1" applyFill="1" applyBorder="1" applyAlignment="1">
      <alignment vertical="center" wrapText="1"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4" xfId="18" applyNumberFormat="1" applyFont="1" applyFill="1" applyBorder="1" applyAlignment="1">
      <alignment vertical="center" wrapText="1"/>
    </xf>
    <xf numFmtId="3" fontId="8" fillId="0" borderId="19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vertical="center" wrapText="1"/>
    </xf>
    <xf numFmtId="3" fontId="2" fillId="0" borderId="19" xfId="19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3" fontId="6" fillId="0" borderId="0" xfId="18" applyNumberFormat="1" applyFont="1" applyFill="1" applyBorder="1" applyAlignment="1">
      <alignment horizontal="center" vertical="center"/>
    </xf>
    <xf numFmtId="3" fontId="2" fillId="0" borderId="29" xfId="18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horizontal="left" vertical="center"/>
    </xf>
    <xf numFmtId="3" fontId="2" fillId="0" borderId="35" xfId="18" applyNumberFormat="1" applyFont="1" applyFill="1" applyBorder="1" applyAlignment="1">
      <alignment horizontal="center" vertical="center"/>
    </xf>
    <xf numFmtId="3" fontId="2" fillId="0" borderId="35" xfId="0" applyNumberFormat="1" applyFont="1" applyBorder="1" applyAlignment="1" applyProtection="1">
      <alignment horizontal="center" vertical="center" wrapText="1"/>
      <protection/>
    </xf>
    <xf numFmtId="3" fontId="2" fillId="0" borderId="35" xfId="18" applyNumberFormat="1" applyFont="1" applyFill="1" applyBorder="1" applyAlignment="1">
      <alignment horizontal="center" vertical="center" wrapText="1"/>
    </xf>
    <xf numFmtId="3" fontId="2" fillId="0" borderId="35" xfId="18" applyNumberFormat="1" applyFont="1" applyFill="1" applyBorder="1" applyAlignment="1" applyProtection="1">
      <alignment vertical="center"/>
      <protection/>
    </xf>
    <xf numFmtId="3" fontId="2" fillId="0" borderId="35" xfId="0" applyNumberFormat="1" applyFont="1" applyBorder="1" applyAlignment="1" applyProtection="1">
      <alignment vertical="center" wrapText="1"/>
      <protection/>
    </xf>
    <xf numFmtId="3" fontId="2" fillId="0" borderId="35" xfId="18" applyNumberFormat="1" applyFont="1" applyFill="1" applyBorder="1" applyAlignment="1" applyProtection="1">
      <alignment vertical="center" wrapText="1"/>
      <protection/>
    </xf>
    <xf numFmtId="0" fontId="2" fillId="0" borderId="29" xfId="18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50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8" applyNumberFormat="1" applyFont="1" applyFill="1" applyAlignment="1" applyProtection="1">
      <alignment horizontal="center" vertical="center" wrapText="1"/>
      <protection/>
    </xf>
    <xf numFmtId="3" fontId="2" fillId="0" borderId="23" xfId="0" applyNumberFormat="1" applyFont="1" applyFill="1" applyBorder="1" applyAlignment="1" applyProtection="1">
      <alignment vertical="center" wrapText="1"/>
      <protection/>
    </xf>
    <xf numFmtId="3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/>
    </xf>
    <xf numFmtId="0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18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4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58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4" fontId="2" fillId="0" borderId="38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36" xfId="0" applyNumberFormat="1" applyFont="1" applyFill="1" applyBorder="1" applyAlignment="1" applyProtection="1">
      <alignment vertical="center" wrapText="1"/>
      <protection/>
    </xf>
    <xf numFmtId="3" fontId="2" fillId="0" borderId="35" xfId="18" applyNumberFormat="1" applyFont="1" applyFill="1" applyBorder="1" applyAlignment="1">
      <alignment vertical="center"/>
    </xf>
    <xf numFmtId="3" fontId="2" fillId="0" borderId="35" xfId="0" applyNumberFormat="1" applyFont="1" applyBorder="1" applyAlignment="1">
      <alignment vertical="center"/>
    </xf>
    <xf numFmtId="3" fontId="2" fillId="0" borderId="35" xfId="18" applyNumberFormat="1" applyFont="1" applyFill="1" applyBorder="1" applyAlignment="1">
      <alignment vertical="center" wrapText="1"/>
    </xf>
    <xf numFmtId="3" fontId="3" fillId="0" borderId="35" xfId="25" applyNumberFormat="1" applyFont="1" applyFill="1" applyBorder="1" applyAlignment="1">
      <alignment vertical="center"/>
    </xf>
    <xf numFmtId="0" fontId="3" fillId="0" borderId="0" xfId="25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4" sqref="A4"/>
    </sheetView>
  </sheetViews>
  <sheetFormatPr defaultColWidth="9.33203125" defaultRowHeight="11.25"/>
  <cols>
    <col min="1" max="1" width="163.83203125" style="0" customWidth="1"/>
    <col min="2" max="16384" width="9.16015625" style="0" bestFit="1" customWidth="1"/>
  </cols>
  <sheetData>
    <row r="1" ht="12.75" customHeight="1">
      <c r="A1" s="290"/>
    </row>
    <row r="2" ht="12.75" customHeight="1"/>
    <row r="3" ht="63.75" customHeight="1">
      <c r="A3" s="291" t="s">
        <v>0</v>
      </c>
    </row>
    <row r="4" ht="107.25" customHeight="1">
      <c r="A4" s="292" t="s">
        <v>1</v>
      </c>
    </row>
    <row r="5" ht="409.5" customHeight="1">
      <c r="A5" s="293"/>
    </row>
    <row r="6" ht="18.75" customHeight="1">
      <c r="A6" s="294"/>
    </row>
    <row r="7" ht="57" customHeight="1">
      <c r="A7" s="294"/>
    </row>
    <row r="8" ht="78" customHeight="1"/>
    <row r="9" ht="82.5" customHeight="1">
      <c r="A9" s="295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"/>
  <sheetViews>
    <sheetView showGridLines="0" showZeros="0" workbookViewId="0" topLeftCell="K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45"/>
      <c r="T1" s="145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146" t="s">
        <v>258</v>
      </c>
    </row>
    <row r="2" spans="1:33" ht="19.5" customHeight="1">
      <c r="A2" s="71" t="s">
        <v>231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9.5" customHeight="1">
      <c r="A3" s="136" t="s">
        <v>5</v>
      </c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69"/>
      <c r="P3" s="69"/>
      <c r="Q3" s="69"/>
      <c r="R3" s="69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7" t="s">
        <v>6</v>
      </c>
    </row>
    <row r="4" spans="1:33" ht="19.5" customHeight="1">
      <c r="A4" s="137" t="s">
        <v>9</v>
      </c>
      <c r="B4" s="138"/>
      <c r="C4" s="138"/>
      <c r="D4" s="139"/>
      <c r="E4" s="140"/>
      <c r="F4" s="55" t="s">
        <v>221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7"/>
    </row>
    <row r="5" spans="1:33" ht="19.5" customHeight="1">
      <c r="A5" s="79" t="s">
        <v>64</v>
      </c>
      <c r="B5" s="80"/>
      <c r="C5" s="81"/>
      <c r="D5" s="141" t="s">
        <v>154</v>
      </c>
      <c r="E5" s="76" t="s">
        <v>155</v>
      </c>
      <c r="F5" s="84" t="s">
        <v>159</v>
      </c>
      <c r="G5" s="84" t="s">
        <v>259</v>
      </c>
      <c r="H5" s="84" t="s">
        <v>260</v>
      </c>
      <c r="I5" s="84" t="s">
        <v>261</v>
      </c>
      <c r="J5" s="84" t="s">
        <v>262</v>
      </c>
      <c r="K5" s="84" t="s">
        <v>263</v>
      </c>
      <c r="L5" s="84" t="s">
        <v>264</v>
      </c>
      <c r="M5" s="84" t="s">
        <v>265</v>
      </c>
      <c r="N5" s="84" t="s">
        <v>266</v>
      </c>
      <c r="O5" s="84" t="s">
        <v>267</v>
      </c>
      <c r="P5" s="84" t="s">
        <v>268</v>
      </c>
      <c r="Q5" s="84" t="s">
        <v>269</v>
      </c>
      <c r="R5" s="84" t="s">
        <v>270</v>
      </c>
      <c r="S5" s="84" t="s">
        <v>271</v>
      </c>
      <c r="T5" s="84" t="s">
        <v>272</v>
      </c>
      <c r="U5" s="84" t="s">
        <v>273</v>
      </c>
      <c r="V5" s="84" t="s">
        <v>274</v>
      </c>
      <c r="W5" s="84" t="s">
        <v>275</v>
      </c>
      <c r="X5" s="84" t="s">
        <v>276</v>
      </c>
      <c r="Y5" s="84" t="s">
        <v>277</v>
      </c>
      <c r="Z5" s="84" t="s">
        <v>278</v>
      </c>
      <c r="AA5" s="84" t="s">
        <v>279</v>
      </c>
      <c r="AB5" s="84" t="s">
        <v>280</v>
      </c>
      <c r="AC5" s="84" t="s">
        <v>281</v>
      </c>
      <c r="AD5" s="84" t="s">
        <v>282</v>
      </c>
      <c r="AE5" s="84" t="s">
        <v>283</v>
      </c>
      <c r="AF5" s="84" t="s">
        <v>284</v>
      </c>
      <c r="AG5" s="84" t="s">
        <v>285</v>
      </c>
    </row>
    <row r="6" spans="1:33" ht="30.75" customHeight="1">
      <c r="A6" s="85" t="s">
        <v>75</v>
      </c>
      <c r="B6" s="142" t="s">
        <v>76</v>
      </c>
      <c r="C6" s="143" t="s">
        <v>77</v>
      </c>
      <c r="D6" s="144"/>
      <c r="E6" s="144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 ht="19.5" customHeight="1">
      <c r="A7" s="90" t="s">
        <v>57</v>
      </c>
      <c r="B7" s="90" t="s">
        <v>57</v>
      </c>
      <c r="C7" s="90" t="s">
        <v>57</v>
      </c>
      <c r="D7" s="65" t="s">
        <v>57</v>
      </c>
      <c r="E7" s="66" t="s">
        <v>67</v>
      </c>
      <c r="F7" s="90">
        <v>45401726.96</v>
      </c>
      <c r="G7" s="90">
        <v>700000</v>
      </c>
      <c r="H7" s="90">
        <v>1570000</v>
      </c>
      <c r="I7" s="90">
        <v>0</v>
      </c>
      <c r="J7" s="90">
        <v>0</v>
      </c>
      <c r="K7" s="90">
        <v>1000000</v>
      </c>
      <c r="L7" s="90">
        <v>4000000</v>
      </c>
      <c r="M7" s="90">
        <v>650000</v>
      </c>
      <c r="N7" s="90">
        <v>0</v>
      </c>
      <c r="O7" s="90">
        <v>4900000</v>
      </c>
      <c r="P7" s="90">
        <v>2598900</v>
      </c>
      <c r="Q7" s="90">
        <v>0</v>
      </c>
      <c r="R7" s="90">
        <v>500000</v>
      </c>
      <c r="S7" s="90">
        <v>415000</v>
      </c>
      <c r="T7" s="90">
        <v>0</v>
      </c>
      <c r="U7" s="90">
        <v>0</v>
      </c>
      <c r="V7" s="90">
        <v>210000</v>
      </c>
      <c r="W7" s="90">
        <v>2700000</v>
      </c>
      <c r="X7" s="90">
        <v>0</v>
      </c>
      <c r="Y7" s="90">
        <v>0</v>
      </c>
      <c r="Z7" s="90">
        <v>13369000</v>
      </c>
      <c r="AA7" s="90">
        <v>1900000</v>
      </c>
      <c r="AB7" s="90">
        <v>1341600</v>
      </c>
      <c r="AC7" s="90">
        <v>1119666.96</v>
      </c>
      <c r="AD7" s="90">
        <v>510000</v>
      </c>
      <c r="AE7" s="90">
        <v>210840</v>
      </c>
      <c r="AF7" s="90">
        <v>300000</v>
      </c>
      <c r="AG7" s="96">
        <v>7406720</v>
      </c>
    </row>
    <row r="8" spans="1:33" ht="19.5" customHeight="1">
      <c r="A8" s="90" t="s">
        <v>57</v>
      </c>
      <c r="B8" s="90" t="s">
        <v>57</v>
      </c>
      <c r="C8" s="90" t="s">
        <v>57</v>
      </c>
      <c r="D8" s="65" t="s">
        <v>57</v>
      </c>
      <c r="E8" s="66" t="s">
        <v>86</v>
      </c>
      <c r="F8" s="90">
        <v>45401726.96</v>
      </c>
      <c r="G8" s="90">
        <v>700000</v>
      </c>
      <c r="H8" s="90">
        <v>1570000</v>
      </c>
      <c r="I8" s="90">
        <v>0</v>
      </c>
      <c r="J8" s="90">
        <v>0</v>
      </c>
      <c r="K8" s="90">
        <v>1000000</v>
      </c>
      <c r="L8" s="90">
        <v>4000000</v>
      </c>
      <c r="M8" s="90">
        <v>650000</v>
      </c>
      <c r="N8" s="90">
        <v>0</v>
      </c>
      <c r="O8" s="90">
        <v>4900000</v>
      </c>
      <c r="P8" s="90">
        <v>2598900</v>
      </c>
      <c r="Q8" s="90">
        <v>0</v>
      </c>
      <c r="R8" s="90">
        <v>500000</v>
      </c>
      <c r="S8" s="90">
        <v>415000</v>
      </c>
      <c r="T8" s="90">
        <v>0</v>
      </c>
      <c r="U8" s="90">
        <v>0</v>
      </c>
      <c r="V8" s="90">
        <v>210000</v>
      </c>
      <c r="W8" s="90">
        <v>2700000</v>
      </c>
      <c r="X8" s="90">
        <v>0</v>
      </c>
      <c r="Y8" s="90">
        <v>0</v>
      </c>
      <c r="Z8" s="90">
        <v>13369000</v>
      </c>
      <c r="AA8" s="90">
        <v>1900000</v>
      </c>
      <c r="AB8" s="90">
        <v>1341600</v>
      </c>
      <c r="AC8" s="90">
        <v>1119666.96</v>
      </c>
      <c r="AD8" s="90">
        <v>510000</v>
      </c>
      <c r="AE8" s="90">
        <v>210840</v>
      </c>
      <c r="AF8" s="90">
        <v>300000</v>
      </c>
      <c r="AG8" s="96">
        <v>7406720</v>
      </c>
    </row>
    <row r="9" spans="1:33" ht="19.5" customHeight="1">
      <c r="A9" s="90" t="s">
        <v>57</v>
      </c>
      <c r="B9" s="90" t="s">
        <v>57</v>
      </c>
      <c r="C9" s="90" t="s">
        <v>57</v>
      </c>
      <c r="D9" s="65" t="s">
        <v>87</v>
      </c>
      <c r="E9" s="66" t="s">
        <v>88</v>
      </c>
      <c r="F9" s="90">
        <v>45401726.96</v>
      </c>
      <c r="G9" s="90">
        <v>700000</v>
      </c>
      <c r="H9" s="90">
        <v>1570000</v>
      </c>
      <c r="I9" s="90">
        <v>0</v>
      </c>
      <c r="J9" s="90">
        <v>0</v>
      </c>
      <c r="K9" s="90">
        <v>1000000</v>
      </c>
      <c r="L9" s="90">
        <v>4000000</v>
      </c>
      <c r="M9" s="90">
        <v>650000</v>
      </c>
      <c r="N9" s="90">
        <v>0</v>
      </c>
      <c r="O9" s="90">
        <v>4900000</v>
      </c>
      <c r="P9" s="90">
        <v>2598900</v>
      </c>
      <c r="Q9" s="90">
        <v>0</v>
      </c>
      <c r="R9" s="90">
        <v>500000</v>
      </c>
      <c r="S9" s="90">
        <v>415000</v>
      </c>
      <c r="T9" s="90">
        <v>0</v>
      </c>
      <c r="U9" s="90">
        <v>0</v>
      </c>
      <c r="V9" s="90">
        <v>210000</v>
      </c>
      <c r="W9" s="90">
        <v>2700000</v>
      </c>
      <c r="X9" s="90">
        <v>0</v>
      </c>
      <c r="Y9" s="90">
        <v>0</v>
      </c>
      <c r="Z9" s="90">
        <v>13369000</v>
      </c>
      <c r="AA9" s="90">
        <v>1900000</v>
      </c>
      <c r="AB9" s="90">
        <v>1341600</v>
      </c>
      <c r="AC9" s="90">
        <v>1119666.96</v>
      </c>
      <c r="AD9" s="90">
        <v>510000</v>
      </c>
      <c r="AE9" s="90">
        <v>210840</v>
      </c>
      <c r="AF9" s="90">
        <v>300000</v>
      </c>
      <c r="AG9" s="96">
        <v>7406720</v>
      </c>
    </row>
    <row r="10" spans="1:33" ht="19.5" customHeight="1">
      <c r="A10" s="90" t="s">
        <v>89</v>
      </c>
      <c r="B10" s="90" t="s">
        <v>90</v>
      </c>
      <c r="C10" s="90" t="s">
        <v>91</v>
      </c>
      <c r="D10" s="65" t="s">
        <v>92</v>
      </c>
      <c r="E10" s="66" t="s">
        <v>93</v>
      </c>
      <c r="F10" s="90">
        <v>825000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90">
        <v>0</v>
      </c>
      <c r="AF10" s="90">
        <v>0</v>
      </c>
      <c r="AG10" s="96">
        <v>825000</v>
      </c>
    </row>
    <row r="11" spans="1:33" ht="19.5" customHeight="1">
      <c r="A11" s="90" t="s">
        <v>89</v>
      </c>
      <c r="B11" s="90" t="s">
        <v>90</v>
      </c>
      <c r="C11" s="90" t="s">
        <v>94</v>
      </c>
      <c r="D11" s="65" t="s">
        <v>92</v>
      </c>
      <c r="E11" s="66" t="s">
        <v>95</v>
      </c>
      <c r="F11" s="90">
        <v>44576726.96</v>
      </c>
      <c r="G11" s="90">
        <v>700000</v>
      </c>
      <c r="H11" s="90">
        <v>1570000</v>
      </c>
      <c r="I11" s="90">
        <v>0</v>
      </c>
      <c r="J11" s="90">
        <v>0</v>
      </c>
      <c r="K11" s="90">
        <v>1000000</v>
      </c>
      <c r="L11" s="90">
        <v>4000000</v>
      </c>
      <c r="M11" s="90">
        <v>650000</v>
      </c>
      <c r="N11" s="90">
        <v>0</v>
      </c>
      <c r="O11" s="90">
        <v>4900000</v>
      </c>
      <c r="P11" s="90">
        <v>2598900</v>
      </c>
      <c r="Q11" s="90">
        <v>0</v>
      </c>
      <c r="R11" s="90">
        <v>500000</v>
      </c>
      <c r="S11" s="90">
        <v>415000</v>
      </c>
      <c r="T11" s="90">
        <v>0</v>
      </c>
      <c r="U11" s="90">
        <v>0</v>
      </c>
      <c r="V11" s="90">
        <v>210000</v>
      </c>
      <c r="W11" s="90">
        <v>2700000</v>
      </c>
      <c r="X11" s="90">
        <v>0</v>
      </c>
      <c r="Y11" s="90">
        <v>0</v>
      </c>
      <c r="Z11" s="90">
        <v>13369000</v>
      </c>
      <c r="AA11" s="90">
        <v>1900000</v>
      </c>
      <c r="AB11" s="90">
        <v>1341600</v>
      </c>
      <c r="AC11" s="90">
        <v>1119666.96</v>
      </c>
      <c r="AD11" s="90">
        <v>510000</v>
      </c>
      <c r="AE11" s="90">
        <v>210840</v>
      </c>
      <c r="AF11" s="90">
        <v>300000</v>
      </c>
      <c r="AG11" s="96">
        <v>6581720</v>
      </c>
    </row>
  </sheetData>
  <sheetProtection/>
  <mergeCells count="35"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6"/>
  <sheetViews>
    <sheetView showGridLines="0" showZeros="0" workbookViewId="0" topLeftCell="N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99"/>
      <c r="B1" s="100"/>
      <c r="C1" s="100"/>
      <c r="D1" s="100"/>
      <c r="E1" s="100"/>
      <c r="F1" s="10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33" t="s">
        <v>286</v>
      </c>
    </row>
    <row r="2" spans="1:37" ht="19.5" customHeight="1">
      <c r="A2" s="102" t="s">
        <v>231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</row>
    <row r="3" spans="1:37" ht="19.5" customHeight="1">
      <c r="A3" s="103" t="s">
        <v>5</v>
      </c>
      <c r="B3" s="103"/>
      <c r="C3" s="103"/>
      <c r="D3" s="103"/>
      <c r="E3" s="103"/>
      <c r="F3" s="104"/>
      <c r="G3" s="104"/>
      <c r="H3" s="104"/>
      <c r="I3" s="104"/>
      <c r="J3" s="104"/>
      <c r="K3" s="104"/>
      <c r="L3" s="104"/>
      <c r="M3" s="104"/>
      <c r="N3" s="104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34" t="s">
        <v>6</v>
      </c>
    </row>
    <row r="4" spans="1:37" ht="19.5" customHeight="1">
      <c r="A4" s="105" t="s">
        <v>9</v>
      </c>
      <c r="B4" s="105"/>
      <c r="C4" s="105"/>
      <c r="D4" s="105"/>
      <c r="E4" s="105"/>
      <c r="F4" s="106" t="s">
        <v>67</v>
      </c>
      <c r="G4" s="107" t="s">
        <v>223</v>
      </c>
      <c r="H4" s="107"/>
      <c r="I4" s="107"/>
      <c r="J4" s="107"/>
      <c r="K4" s="120"/>
      <c r="L4" s="121" t="s">
        <v>226</v>
      </c>
      <c r="M4" s="122"/>
      <c r="N4" s="123"/>
      <c r="O4" s="121" t="s">
        <v>227</v>
      </c>
      <c r="P4" s="122"/>
      <c r="Q4" s="122"/>
      <c r="R4" s="122"/>
      <c r="S4" s="122"/>
      <c r="T4" s="123"/>
      <c r="U4" s="121" t="s">
        <v>228</v>
      </c>
      <c r="V4" s="122"/>
      <c r="W4" s="126"/>
      <c r="X4" s="123"/>
      <c r="Y4" s="121" t="s">
        <v>287</v>
      </c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3"/>
    </row>
    <row r="5" spans="1:37" ht="19.5" customHeight="1">
      <c r="A5" s="105" t="s">
        <v>64</v>
      </c>
      <c r="B5" s="105"/>
      <c r="C5" s="105"/>
      <c r="D5" s="108" t="s">
        <v>154</v>
      </c>
      <c r="E5" s="108" t="s">
        <v>155</v>
      </c>
      <c r="F5" s="109"/>
      <c r="G5" s="110" t="s">
        <v>159</v>
      </c>
      <c r="H5" s="110" t="s">
        <v>288</v>
      </c>
      <c r="I5" s="110" t="s">
        <v>289</v>
      </c>
      <c r="J5" s="110" t="s">
        <v>290</v>
      </c>
      <c r="K5" s="110" t="s">
        <v>291</v>
      </c>
      <c r="L5" s="124" t="s">
        <v>159</v>
      </c>
      <c r="M5" s="124" t="s">
        <v>292</v>
      </c>
      <c r="N5" s="124" t="s">
        <v>293</v>
      </c>
      <c r="O5" s="124" t="s">
        <v>159</v>
      </c>
      <c r="P5" s="124" t="s">
        <v>292</v>
      </c>
      <c r="Q5" s="124" t="s">
        <v>294</v>
      </c>
      <c r="R5" s="124" t="s">
        <v>295</v>
      </c>
      <c r="S5" s="124" t="s">
        <v>296</v>
      </c>
      <c r="T5" s="124" t="s">
        <v>293</v>
      </c>
      <c r="U5" s="124" t="s">
        <v>159</v>
      </c>
      <c r="V5" s="127" t="s">
        <v>228</v>
      </c>
      <c r="W5" s="108" t="s">
        <v>297</v>
      </c>
      <c r="X5" s="128" t="s">
        <v>298</v>
      </c>
      <c r="Y5" s="124" t="s">
        <v>159</v>
      </c>
      <c r="Z5" s="124" t="s">
        <v>299</v>
      </c>
      <c r="AA5" s="124" t="s">
        <v>300</v>
      </c>
      <c r="AB5" s="124" t="s">
        <v>301</v>
      </c>
      <c r="AC5" s="124" t="s">
        <v>302</v>
      </c>
      <c r="AD5" s="124" t="s">
        <v>303</v>
      </c>
      <c r="AE5" s="124" t="s">
        <v>304</v>
      </c>
      <c r="AF5" s="124" t="s">
        <v>305</v>
      </c>
      <c r="AG5" s="124" t="s">
        <v>306</v>
      </c>
      <c r="AH5" s="124" t="s">
        <v>307</v>
      </c>
      <c r="AI5" s="124" t="s">
        <v>308</v>
      </c>
      <c r="AJ5" s="124" t="s">
        <v>309</v>
      </c>
      <c r="AK5" s="124" t="s">
        <v>310</v>
      </c>
    </row>
    <row r="6" spans="1:37" ht="30.75" customHeight="1">
      <c r="A6" s="111" t="s">
        <v>75</v>
      </c>
      <c r="B6" s="112" t="s">
        <v>76</v>
      </c>
      <c r="C6" s="111" t="s">
        <v>77</v>
      </c>
      <c r="D6" s="108"/>
      <c r="E6" s="108"/>
      <c r="F6" s="113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29"/>
      <c r="W6" s="108"/>
      <c r="X6" s="113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</row>
    <row r="7" spans="1:37" ht="19.5" customHeight="1">
      <c r="A7" s="115" t="s">
        <v>57</v>
      </c>
      <c r="B7" s="115" t="s">
        <v>57</v>
      </c>
      <c r="C7" s="116" t="s">
        <v>57</v>
      </c>
      <c r="D7" s="115" t="s">
        <v>57</v>
      </c>
      <c r="E7" s="116" t="s">
        <v>57</v>
      </c>
      <c r="F7" s="117">
        <f aca="true" t="shared" si="0" ref="F7:F16">SUM(G7,L7,O7,U7,Y7)</f>
        <v>0</v>
      </c>
      <c r="G7" s="118" t="s">
        <v>57</v>
      </c>
      <c r="H7" s="118" t="s">
        <v>57</v>
      </c>
      <c r="I7" s="118" t="s">
        <v>57</v>
      </c>
      <c r="J7" s="118" t="s">
        <v>57</v>
      </c>
      <c r="K7" s="118" t="s">
        <v>57</v>
      </c>
      <c r="L7" s="125" t="s">
        <v>57</v>
      </c>
      <c r="M7" s="125" t="s">
        <v>57</v>
      </c>
      <c r="N7" s="125" t="s">
        <v>57</v>
      </c>
      <c r="O7" s="125" t="s">
        <v>57</v>
      </c>
      <c r="P7" s="125" t="s">
        <v>57</v>
      </c>
      <c r="Q7" s="125" t="s">
        <v>57</v>
      </c>
      <c r="R7" s="125" t="s">
        <v>57</v>
      </c>
      <c r="S7" s="125" t="s">
        <v>57</v>
      </c>
      <c r="T7" s="125" t="s">
        <v>57</v>
      </c>
      <c r="U7" s="125" t="s">
        <v>57</v>
      </c>
      <c r="V7" s="130" t="s">
        <v>57</v>
      </c>
      <c r="W7" s="115" t="s">
        <v>57</v>
      </c>
      <c r="X7" s="131" t="s">
        <v>57</v>
      </c>
      <c r="Y7" s="125" t="s">
        <v>57</v>
      </c>
      <c r="Z7" s="132" t="s">
        <v>57</v>
      </c>
      <c r="AA7" s="118" t="s">
        <v>57</v>
      </c>
      <c r="AB7" s="118" t="s">
        <v>57</v>
      </c>
      <c r="AC7" s="118" t="s">
        <v>57</v>
      </c>
      <c r="AD7" s="118" t="s">
        <v>57</v>
      </c>
      <c r="AE7" s="118" t="s">
        <v>57</v>
      </c>
      <c r="AF7" s="118" t="s">
        <v>57</v>
      </c>
      <c r="AG7" s="118" t="s">
        <v>57</v>
      </c>
      <c r="AH7" s="118" t="s">
        <v>57</v>
      </c>
      <c r="AI7" s="118" t="s">
        <v>57</v>
      </c>
      <c r="AJ7" s="125" t="s">
        <v>57</v>
      </c>
      <c r="AK7" s="135" t="s">
        <v>57</v>
      </c>
    </row>
    <row r="8" spans="1:37" ht="19.5" customHeight="1">
      <c r="A8" s="115" t="s">
        <v>57</v>
      </c>
      <c r="B8" s="115" t="s">
        <v>57</v>
      </c>
      <c r="C8" s="116" t="s">
        <v>57</v>
      </c>
      <c r="D8" s="115" t="s">
        <v>57</v>
      </c>
      <c r="E8" s="116" t="s">
        <v>57</v>
      </c>
      <c r="F8" s="117">
        <f t="shared" si="0"/>
        <v>0</v>
      </c>
      <c r="G8" s="118" t="s">
        <v>57</v>
      </c>
      <c r="H8" s="118" t="s">
        <v>57</v>
      </c>
      <c r="I8" s="118" t="s">
        <v>57</v>
      </c>
      <c r="J8" s="118" t="s">
        <v>57</v>
      </c>
      <c r="K8" s="118" t="s">
        <v>57</v>
      </c>
      <c r="L8" s="125" t="s">
        <v>57</v>
      </c>
      <c r="M8" s="125" t="s">
        <v>57</v>
      </c>
      <c r="N8" s="125" t="s">
        <v>57</v>
      </c>
      <c r="O8" s="125" t="s">
        <v>57</v>
      </c>
      <c r="P8" s="125" t="s">
        <v>57</v>
      </c>
      <c r="Q8" s="125" t="s">
        <v>57</v>
      </c>
      <c r="R8" s="125" t="s">
        <v>57</v>
      </c>
      <c r="S8" s="125" t="s">
        <v>57</v>
      </c>
      <c r="T8" s="125" t="s">
        <v>57</v>
      </c>
      <c r="U8" s="125" t="s">
        <v>57</v>
      </c>
      <c r="V8" s="130" t="s">
        <v>57</v>
      </c>
      <c r="W8" s="115" t="s">
        <v>57</v>
      </c>
      <c r="X8" s="131" t="s">
        <v>57</v>
      </c>
      <c r="Y8" s="125" t="s">
        <v>57</v>
      </c>
      <c r="Z8" s="132" t="s">
        <v>57</v>
      </c>
      <c r="AA8" s="118" t="s">
        <v>57</v>
      </c>
      <c r="AB8" s="118" t="s">
        <v>57</v>
      </c>
      <c r="AC8" s="118" t="s">
        <v>57</v>
      </c>
      <c r="AD8" s="118" t="s">
        <v>57</v>
      </c>
      <c r="AE8" s="118" t="s">
        <v>57</v>
      </c>
      <c r="AF8" s="118" t="s">
        <v>57</v>
      </c>
      <c r="AG8" s="118" t="s">
        <v>57</v>
      </c>
      <c r="AH8" s="118" t="s">
        <v>57</v>
      </c>
      <c r="AI8" s="118" t="s">
        <v>57</v>
      </c>
      <c r="AJ8" s="125" t="s">
        <v>57</v>
      </c>
      <c r="AK8" s="135" t="s">
        <v>57</v>
      </c>
    </row>
    <row r="9" spans="1:37" ht="19.5" customHeight="1">
      <c r="A9" s="115" t="s">
        <v>57</v>
      </c>
      <c r="B9" s="115" t="s">
        <v>57</v>
      </c>
      <c r="C9" s="116" t="s">
        <v>57</v>
      </c>
      <c r="D9" s="115" t="s">
        <v>57</v>
      </c>
      <c r="E9" s="116" t="s">
        <v>57</v>
      </c>
      <c r="F9" s="117">
        <f t="shared" si="0"/>
        <v>0</v>
      </c>
      <c r="G9" s="118" t="s">
        <v>57</v>
      </c>
      <c r="H9" s="118" t="s">
        <v>57</v>
      </c>
      <c r="I9" s="118" t="s">
        <v>57</v>
      </c>
      <c r="J9" s="118" t="s">
        <v>57</v>
      </c>
      <c r="K9" s="118" t="s">
        <v>57</v>
      </c>
      <c r="L9" s="125" t="s">
        <v>57</v>
      </c>
      <c r="M9" s="125" t="s">
        <v>57</v>
      </c>
      <c r="N9" s="125" t="s">
        <v>57</v>
      </c>
      <c r="O9" s="125" t="s">
        <v>57</v>
      </c>
      <c r="P9" s="125" t="s">
        <v>57</v>
      </c>
      <c r="Q9" s="125" t="s">
        <v>57</v>
      </c>
      <c r="R9" s="125" t="s">
        <v>57</v>
      </c>
      <c r="S9" s="125" t="s">
        <v>57</v>
      </c>
      <c r="T9" s="125" t="s">
        <v>57</v>
      </c>
      <c r="U9" s="125" t="s">
        <v>57</v>
      </c>
      <c r="V9" s="130" t="s">
        <v>57</v>
      </c>
      <c r="W9" s="115" t="s">
        <v>57</v>
      </c>
      <c r="X9" s="131" t="s">
        <v>57</v>
      </c>
      <c r="Y9" s="125" t="s">
        <v>57</v>
      </c>
      <c r="Z9" s="132" t="s">
        <v>57</v>
      </c>
      <c r="AA9" s="118" t="s">
        <v>57</v>
      </c>
      <c r="AB9" s="118" t="s">
        <v>57</v>
      </c>
      <c r="AC9" s="118" t="s">
        <v>57</v>
      </c>
      <c r="AD9" s="118" t="s">
        <v>57</v>
      </c>
      <c r="AE9" s="118" t="s">
        <v>57</v>
      </c>
      <c r="AF9" s="118" t="s">
        <v>57</v>
      </c>
      <c r="AG9" s="118" t="s">
        <v>57</v>
      </c>
      <c r="AH9" s="118" t="s">
        <v>57</v>
      </c>
      <c r="AI9" s="118" t="s">
        <v>57</v>
      </c>
      <c r="AJ9" s="125" t="s">
        <v>57</v>
      </c>
      <c r="AK9" s="135" t="s">
        <v>57</v>
      </c>
    </row>
    <row r="10" spans="1:37" ht="19.5" customHeight="1">
      <c r="A10" s="115" t="s">
        <v>57</v>
      </c>
      <c r="B10" s="115" t="s">
        <v>57</v>
      </c>
      <c r="C10" s="116" t="s">
        <v>57</v>
      </c>
      <c r="D10" s="115" t="s">
        <v>57</v>
      </c>
      <c r="E10" s="116" t="s">
        <v>57</v>
      </c>
      <c r="F10" s="117">
        <f t="shared" si="0"/>
        <v>0</v>
      </c>
      <c r="G10" s="118" t="s">
        <v>57</v>
      </c>
      <c r="H10" s="118" t="s">
        <v>57</v>
      </c>
      <c r="I10" s="118" t="s">
        <v>57</v>
      </c>
      <c r="J10" s="118" t="s">
        <v>57</v>
      </c>
      <c r="K10" s="118" t="s">
        <v>57</v>
      </c>
      <c r="L10" s="125" t="s">
        <v>57</v>
      </c>
      <c r="M10" s="125" t="s">
        <v>57</v>
      </c>
      <c r="N10" s="125" t="s">
        <v>57</v>
      </c>
      <c r="O10" s="125" t="s">
        <v>57</v>
      </c>
      <c r="P10" s="125" t="s">
        <v>57</v>
      </c>
      <c r="Q10" s="125" t="s">
        <v>57</v>
      </c>
      <c r="R10" s="125" t="s">
        <v>57</v>
      </c>
      <c r="S10" s="125" t="s">
        <v>57</v>
      </c>
      <c r="T10" s="125" t="s">
        <v>57</v>
      </c>
      <c r="U10" s="125" t="s">
        <v>57</v>
      </c>
      <c r="V10" s="130" t="s">
        <v>57</v>
      </c>
      <c r="W10" s="115" t="s">
        <v>57</v>
      </c>
      <c r="X10" s="131" t="s">
        <v>57</v>
      </c>
      <c r="Y10" s="125" t="s">
        <v>57</v>
      </c>
      <c r="Z10" s="132" t="s">
        <v>57</v>
      </c>
      <c r="AA10" s="118" t="s">
        <v>57</v>
      </c>
      <c r="AB10" s="118" t="s">
        <v>57</v>
      </c>
      <c r="AC10" s="118" t="s">
        <v>57</v>
      </c>
      <c r="AD10" s="118" t="s">
        <v>57</v>
      </c>
      <c r="AE10" s="118" t="s">
        <v>57</v>
      </c>
      <c r="AF10" s="118" t="s">
        <v>57</v>
      </c>
      <c r="AG10" s="118" t="s">
        <v>57</v>
      </c>
      <c r="AH10" s="118" t="s">
        <v>57</v>
      </c>
      <c r="AI10" s="118" t="s">
        <v>57</v>
      </c>
      <c r="AJ10" s="125" t="s">
        <v>57</v>
      </c>
      <c r="AK10" s="135" t="s">
        <v>57</v>
      </c>
    </row>
    <row r="11" spans="1:37" ht="19.5" customHeight="1">
      <c r="A11" s="115" t="s">
        <v>57</v>
      </c>
      <c r="B11" s="115" t="s">
        <v>57</v>
      </c>
      <c r="C11" s="116" t="s">
        <v>57</v>
      </c>
      <c r="D11" s="115" t="s">
        <v>57</v>
      </c>
      <c r="E11" s="116" t="s">
        <v>57</v>
      </c>
      <c r="F11" s="117">
        <f t="shared" si="0"/>
        <v>0</v>
      </c>
      <c r="G11" s="118" t="s">
        <v>57</v>
      </c>
      <c r="H11" s="118" t="s">
        <v>57</v>
      </c>
      <c r="I11" s="118" t="s">
        <v>57</v>
      </c>
      <c r="J11" s="118" t="s">
        <v>57</v>
      </c>
      <c r="K11" s="118" t="s">
        <v>57</v>
      </c>
      <c r="L11" s="125" t="s">
        <v>57</v>
      </c>
      <c r="M11" s="125" t="s">
        <v>57</v>
      </c>
      <c r="N11" s="125" t="s">
        <v>57</v>
      </c>
      <c r="O11" s="125" t="s">
        <v>57</v>
      </c>
      <c r="P11" s="125" t="s">
        <v>57</v>
      </c>
      <c r="Q11" s="125" t="s">
        <v>57</v>
      </c>
      <c r="R11" s="125" t="s">
        <v>57</v>
      </c>
      <c r="S11" s="125" t="s">
        <v>57</v>
      </c>
      <c r="T11" s="125" t="s">
        <v>57</v>
      </c>
      <c r="U11" s="125" t="s">
        <v>57</v>
      </c>
      <c r="V11" s="130" t="s">
        <v>57</v>
      </c>
      <c r="W11" s="115" t="s">
        <v>57</v>
      </c>
      <c r="X11" s="131" t="s">
        <v>57</v>
      </c>
      <c r="Y11" s="125" t="s">
        <v>57</v>
      </c>
      <c r="Z11" s="132" t="s">
        <v>57</v>
      </c>
      <c r="AA11" s="118" t="s">
        <v>57</v>
      </c>
      <c r="AB11" s="118" t="s">
        <v>57</v>
      </c>
      <c r="AC11" s="118" t="s">
        <v>57</v>
      </c>
      <c r="AD11" s="118" t="s">
        <v>57</v>
      </c>
      <c r="AE11" s="118" t="s">
        <v>57</v>
      </c>
      <c r="AF11" s="118" t="s">
        <v>57</v>
      </c>
      <c r="AG11" s="118" t="s">
        <v>57</v>
      </c>
      <c r="AH11" s="118" t="s">
        <v>57</v>
      </c>
      <c r="AI11" s="118" t="s">
        <v>57</v>
      </c>
      <c r="AJ11" s="125" t="s">
        <v>57</v>
      </c>
      <c r="AK11" s="135" t="s">
        <v>57</v>
      </c>
    </row>
    <row r="12" spans="1:37" ht="19.5" customHeight="1">
      <c r="A12" s="115" t="s">
        <v>57</v>
      </c>
      <c r="B12" s="115" t="s">
        <v>57</v>
      </c>
      <c r="C12" s="116" t="s">
        <v>57</v>
      </c>
      <c r="D12" s="115" t="s">
        <v>57</v>
      </c>
      <c r="E12" s="116" t="s">
        <v>57</v>
      </c>
      <c r="F12" s="117">
        <f t="shared" si="0"/>
        <v>0</v>
      </c>
      <c r="G12" s="118" t="s">
        <v>57</v>
      </c>
      <c r="H12" s="118" t="s">
        <v>57</v>
      </c>
      <c r="I12" s="118" t="s">
        <v>57</v>
      </c>
      <c r="J12" s="118" t="s">
        <v>57</v>
      </c>
      <c r="K12" s="118" t="s">
        <v>57</v>
      </c>
      <c r="L12" s="125" t="s">
        <v>57</v>
      </c>
      <c r="M12" s="125" t="s">
        <v>57</v>
      </c>
      <c r="N12" s="125" t="s">
        <v>57</v>
      </c>
      <c r="O12" s="125" t="s">
        <v>57</v>
      </c>
      <c r="P12" s="125" t="s">
        <v>57</v>
      </c>
      <c r="Q12" s="125" t="s">
        <v>57</v>
      </c>
      <c r="R12" s="125" t="s">
        <v>57</v>
      </c>
      <c r="S12" s="125" t="s">
        <v>57</v>
      </c>
      <c r="T12" s="125" t="s">
        <v>57</v>
      </c>
      <c r="U12" s="125" t="s">
        <v>57</v>
      </c>
      <c r="V12" s="130" t="s">
        <v>57</v>
      </c>
      <c r="W12" s="115" t="s">
        <v>57</v>
      </c>
      <c r="X12" s="131" t="s">
        <v>57</v>
      </c>
      <c r="Y12" s="125" t="s">
        <v>57</v>
      </c>
      <c r="Z12" s="132" t="s">
        <v>57</v>
      </c>
      <c r="AA12" s="118" t="s">
        <v>57</v>
      </c>
      <c r="AB12" s="118" t="s">
        <v>57</v>
      </c>
      <c r="AC12" s="118" t="s">
        <v>57</v>
      </c>
      <c r="AD12" s="118" t="s">
        <v>57</v>
      </c>
      <c r="AE12" s="118" t="s">
        <v>57</v>
      </c>
      <c r="AF12" s="118" t="s">
        <v>57</v>
      </c>
      <c r="AG12" s="118" t="s">
        <v>57</v>
      </c>
      <c r="AH12" s="118" t="s">
        <v>57</v>
      </c>
      <c r="AI12" s="118" t="s">
        <v>57</v>
      </c>
      <c r="AJ12" s="125" t="s">
        <v>57</v>
      </c>
      <c r="AK12" s="135" t="s">
        <v>57</v>
      </c>
    </row>
    <row r="13" spans="1:37" ht="19.5" customHeight="1">
      <c r="A13" s="115" t="s">
        <v>57</v>
      </c>
      <c r="B13" s="115" t="s">
        <v>57</v>
      </c>
      <c r="C13" s="116" t="s">
        <v>57</v>
      </c>
      <c r="D13" s="115" t="s">
        <v>57</v>
      </c>
      <c r="E13" s="116" t="s">
        <v>57</v>
      </c>
      <c r="F13" s="117">
        <f t="shared" si="0"/>
        <v>0</v>
      </c>
      <c r="G13" s="118" t="s">
        <v>57</v>
      </c>
      <c r="H13" s="118" t="s">
        <v>57</v>
      </c>
      <c r="I13" s="118" t="s">
        <v>57</v>
      </c>
      <c r="J13" s="118" t="s">
        <v>57</v>
      </c>
      <c r="K13" s="118" t="s">
        <v>57</v>
      </c>
      <c r="L13" s="125" t="s">
        <v>57</v>
      </c>
      <c r="M13" s="125" t="s">
        <v>57</v>
      </c>
      <c r="N13" s="125" t="s">
        <v>57</v>
      </c>
      <c r="O13" s="125" t="s">
        <v>57</v>
      </c>
      <c r="P13" s="125" t="s">
        <v>57</v>
      </c>
      <c r="Q13" s="125" t="s">
        <v>57</v>
      </c>
      <c r="R13" s="125" t="s">
        <v>57</v>
      </c>
      <c r="S13" s="125" t="s">
        <v>57</v>
      </c>
      <c r="T13" s="125" t="s">
        <v>57</v>
      </c>
      <c r="U13" s="125" t="s">
        <v>57</v>
      </c>
      <c r="V13" s="130" t="s">
        <v>57</v>
      </c>
      <c r="W13" s="115" t="s">
        <v>57</v>
      </c>
      <c r="X13" s="131" t="s">
        <v>57</v>
      </c>
      <c r="Y13" s="125" t="s">
        <v>57</v>
      </c>
      <c r="Z13" s="132" t="s">
        <v>57</v>
      </c>
      <c r="AA13" s="118" t="s">
        <v>57</v>
      </c>
      <c r="AB13" s="118" t="s">
        <v>57</v>
      </c>
      <c r="AC13" s="118" t="s">
        <v>57</v>
      </c>
      <c r="AD13" s="118" t="s">
        <v>57</v>
      </c>
      <c r="AE13" s="118" t="s">
        <v>57</v>
      </c>
      <c r="AF13" s="118" t="s">
        <v>57</v>
      </c>
      <c r="AG13" s="118" t="s">
        <v>57</v>
      </c>
      <c r="AH13" s="118" t="s">
        <v>57</v>
      </c>
      <c r="AI13" s="118" t="s">
        <v>57</v>
      </c>
      <c r="AJ13" s="125" t="s">
        <v>57</v>
      </c>
      <c r="AK13" s="135" t="s">
        <v>57</v>
      </c>
    </row>
    <row r="14" spans="1:37" ht="19.5" customHeight="1">
      <c r="A14" s="115" t="s">
        <v>57</v>
      </c>
      <c r="B14" s="115" t="s">
        <v>57</v>
      </c>
      <c r="C14" s="116" t="s">
        <v>57</v>
      </c>
      <c r="D14" s="115" t="s">
        <v>57</v>
      </c>
      <c r="E14" s="116" t="s">
        <v>57</v>
      </c>
      <c r="F14" s="117">
        <f t="shared" si="0"/>
        <v>0</v>
      </c>
      <c r="G14" s="118" t="s">
        <v>57</v>
      </c>
      <c r="H14" s="118" t="s">
        <v>57</v>
      </c>
      <c r="I14" s="118" t="s">
        <v>57</v>
      </c>
      <c r="J14" s="118" t="s">
        <v>57</v>
      </c>
      <c r="K14" s="118" t="s">
        <v>57</v>
      </c>
      <c r="L14" s="125" t="s">
        <v>57</v>
      </c>
      <c r="M14" s="125" t="s">
        <v>57</v>
      </c>
      <c r="N14" s="125" t="s">
        <v>57</v>
      </c>
      <c r="O14" s="125" t="s">
        <v>57</v>
      </c>
      <c r="P14" s="125" t="s">
        <v>57</v>
      </c>
      <c r="Q14" s="125" t="s">
        <v>57</v>
      </c>
      <c r="R14" s="125" t="s">
        <v>57</v>
      </c>
      <c r="S14" s="125" t="s">
        <v>57</v>
      </c>
      <c r="T14" s="125" t="s">
        <v>57</v>
      </c>
      <c r="U14" s="125" t="s">
        <v>57</v>
      </c>
      <c r="V14" s="130" t="s">
        <v>57</v>
      </c>
      <c r="W14" s="115" t="s">
        <v>57</v>
      </c>
      <c r="X14" s="131" t="s">
        <v>57</v>
      </c>
      <c r="Y14" s="125" t="s">
        <v>57</v>
      </c>
      <c r="Z14" s="132" t="s">
        <v>57</v>
      </c>
      <c r="AA14" s="118" t="s">
        <v>57</v>
      </c>
      <c r="AB14" s="118" t="s">
        <v>57</v>
      </c>
      <c r="AC14" s="118" t="s">
        <v>57</v>
      </c>
      <c r="AD14" s="118" t="s">
        <v>57</v>
      </c>
      <c r="AE14" s="118" t="s">
        <v>57</v>
      </c>
      <c r="AF14" s="118" t="s">
        <v>57</v>
      </c>
      <c r="AG14" s="118" t="s">
        <v>57</v>
      </c>
      <c r="AH14" s="118" t="s">
        <v>57</v>
      </c>
      <c r="AI14" s="118" t="s">
        <v>57</v>
      </c>
      <c r="AJ14" s="125" t="s">
        <v>57</v>
      </c>
      <c r="AK14" s="135" t="s">
        <v>57</v>
      </c>
    </row>
    <row r="15" spans="1:37" ht="19.5" customHeight="1">
      <c r="A15" s="115" t="s">
        <v>57</v>
      </c>
      <c r="B15" s="115" t="s">
        <v>57</v>
      </c>
      <c r="C15" s="116" t="s">
        <v>57</v>
      </c>
      <c r="D15" s="115" t="s">
        <v>57</v>
      </c>
      <c r="E15" s="116" t="s">
        <v>57</v>
      </c>
      <c r="F15" s="117">
        <f t="shared" si="0"/>
        <v>0</v>
      </c>
      <c r="G15" s="118" t="s">
        <v>57</v>
      </c>
      <c r="H15" s="118" t="s">
        <v>57</v>
      </c>
      <c r="I15" s="118" t="s">
        <v>57</v>
      </c>
      <c r="J15" s="118" t="s">
        <v>57</v>
      </c>
      <c r="K15" s="118" t="s">
        <v>57</v>
      </c>
      <c r="L15" s="125" t="s">
        <v>57</v>
      </c>
      <c r="M15" s="125" t="s">
        <v>57</v>
      </c>
      <c r="N15" s="125" t="s">
        <v>57</v>
      </c>
      <c r="O15" s="125" t="s">
        <v>57</v>
      </c>
      <c r="P15" s="125" t="s">
        <v>57</v>
      </c>
      <c r="Q15" s="125" t="s">
        <v>57</v>
      </c>
      <c r="R15" s="125" t="s">
        <v>57</v>
      </c>
      <c r="S15" s="125" t="s">
        <v>57</v>
      </c>
      <c r="T15" s="125" t="s">
        <v>57</v>
      </c>
      <c r="U15" s="125" t="s">
        <v>57</v>
      </c>
      <c r="V15" s="130" t="s">
        <v>57</v>
      </c>
      <c r="W15" s="115" t="s">
        <v>57</v>
      </c>
      <c r="X15" s="131" t="s">
        <v>57</v>
      </c>
      <c r="Y15" s="125" t="s">
        <v>57</v>
      </c>
      <c r="Z15" s="132" t="s">
        <v>57</v>
      </c>
      <c r="AA15" s="118" t="s">
        <v>57</v>
      </c>
      <c r="AB15" s="118" t="s">
        <v>57</v>
      </c>
      <c r="AC15" s="118" t="s">
        <v>57</v>
      </c>
      <c r="AD15" s="118" t="s">
        <v>57</v>
      </c>
      <c r="AE15" s="118" t="s">
        <v>57</v>
      </c>
      <c r="AF15" s="118" t="s">
        <v>57</v>
      </c>
      <c r="AG15" s="118" t="s">
        <v>57</v>
      </c>
      <c r="AH15" s="118" t="s">
        <v>57</v>
      </c>
      <c r="AI15" s="118" t="s">
        <v>57</v>
      </c>
      <c r="AJ15" s="125" t="s">
        <v>57</v>
      </c>
      <c r="AK15" s="135" t="s">
        <v>57</v>
      </c>
    </row>
    <row r="16" spans="1:37" ht="19.5" customHeight="1">
      <c r="A16" s="115" t="s">
        <v>57</v>
      </c>
      <c r="B16" s="115" t="s">
        <v>57</v>
      </c>
      <c r="C16" s="116" t="s">
        <v>57</v>
      </c>
      <c r="D16" s="115" t="s">
        <v>57</v>
      </c>
      <c r="E16" s="116" t="s">
        <v>57</v>
      </c>
      <c r="F16" s="117">
        <f t="shared" si="0"/>
        <v>0</v>
      </c>
      <c r="G16" s="118" t="s">
        <v>57</v>
      </c>
      <c r="H16" s="118" t="s">
        <v>57</v>
      </c>
      <c r="I16" s="118" t="s">
        <v>57</v>
      </c>
      <c r="J16" s="118" t="s">
        <v>57</v>
      </c>
      <c r="K16" s="118" t="s">
        <v>57</v>
      </c>
      <c r="L16" s="125" t="s">
        <v>57</v>
      </c>
      <c r="M16" s="125" t="s">
        <v>57</v>
      </c>
      <c r="N16" s="125" t="s">
        <v>57</v>
      </c>
      <c r="O16" s="125" t="s">
        <v>57</v>
      </c>
      <c r="P16" s="125" t="s">
        <v>57</v>
      </c>
      <c r="Q16" s="125" t="s">
        <v>57</v>
      </c>
      <c r="R16" s="125" t="s">
        <v>57</v>
      </c>
      <c r="S16" s="125" t="s">
        <v>57</v>
      </c>
      <c r="T16" s="125" t="s">
        <v>57</v>
      </c>
      <c r="U16" s="125" t="s">
        <v>57</v>
      </c>
      <c r="V16" s="130" t="s">
        <v>57</v>
      </c>
      <c r="W16" s="115" t="s">
        <v>57</v>
      </c>
      <c r="X16" s="131" t="s">
        <v>57</v>
      </c>
      <c r="Y16" s="125" t="s">
        <v>57</v>
      </c>
      <c r="Z16" s="132" t="s">
        <v>57</v>
      </c>
      <c r="AA16" s="118" t="s">
        <v>57</v>
      </c>
      <c r="AB16" s="118" t="s">
        <v>57</v>
      </c>
      <c r="AC16" s="118" t="s">
        <v>57</v>
      </c>
      <c r="AD16" s="118" t="s">
        <v>57</v>
      </c>
      <c r="AE16" s="118" t="s">
        <v>57</v>
      </c>
      <c r="AF16" s="118" t="s">
        <v>57</v>
      </c>
      <c r="AG16" s="118" t="s">
        <v>57</v>
      </c>
      <c r="AH16" s="118" t="s">
        <v>57</v>
      </c>
      <c r="AI16" s="118" t="s">
        <v>57</v>
      </c>
      <c r="AJ16" s="125" t="s">
        <v>57</v>
      </c>
      <c r="AK16" s="135" t="s">
        <v>57</v>
      </c>
    </row>
  </sheetData>
  <sheetProtection/>
  <mergeCells count="43">
    <mergeCell ref="A2:AK2"/>
    <mergeCell ref="A3:N3"/>
    <mergeCell ref="A4:E4"/>
    <mergeCell ref="G4:K4"/>
    <mergeCell ref="L4:N4"/>
    <mergeCell ref="O4:T4"/>
    <mergeCell ref="U4:X4"/>
    <mergeCell ref="Y4:AK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showGridLines="0" showZeros="0" workbookViewId="0" topLeftCell="H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bestFit="1" customWidth="1"/>
  </cols>
  <sheetData>
    <row r="1" spans="1:30" ht="19.5" customHeight="1">
      <c r="A1" s="68"/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97" t="s">
        <v>311</v>
      </c>
    </row>
    <row r="2" spans="1:30" ht="19.5" customHeight="1">
      <c r="A2" s="71" t="s">
        <v>231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</row>
    <row r="3" spans="1:30" ht="19.5" customHeight="1">
      <c r="A3" s="72" t="s">
        <v>0</v>
      </c>
      <c r="B3" s="72"/>
      <c r="C3" s="72"/>
      <c r="D3" s="72" t="s">
        <v>5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98" t="s">
        <v>6</v>
      </c>
    </row>
    <row r="4" spans="1:30" ht="19.5" customHeight="1">
      <c r="A4" s="73" t="s">
        <v>9</v>
      </c>
      <c r="B4" s="74"/>
      <c r="C4" s="74"/>
      <c r="D4" s="74"/>
      <c r="E4" s="75"/>
      <c r="F4" s="76" t="s">
        <v>67</v>
      </c>
      <c r="G4" s="77" t="s">
        <v>312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95"/>
      <c r="X4" s="55" t="s">
        <v>229</v>
      </c>
      <c r="Y4" s="56"/>
      <c r="Z4" s="56"/>
      <c r="AA4" s="56"/>
      <c r="AB4" s="56"/>
      <c r="AC4" s="56"/>
      <c r="AD4" s="57"/>
    </row>
    <row r="5" spans="1:30" ht="19.5" customHeight="1">
      <c r="A5" s="79" t="s">
        <v>64</v>
      </c>
      <c r="B5" s="80"/>
      <c r="C5" s="81"/>
      <c r="D5" s="82" t="s">
        <v>154</v>
      </c>
      <c r="E5" s="82" t="s">
        <v>155</v>
      </c>
      <c r="F5" s="83"/>
      <c r="G5" s="84" t="s">
        <v>159</v>
      </c>
      <c r="H5" s="84" t="s">
        <v>299</v>
      </c>
      <c r="I5" s="84" t="s">
        <v>300</v>
      </c>
      <c r="J5" s="84" t="s">
        <v>301</v>
      </c>
      <c r="K5" s="84" t="s">
        <v>302</v>
      </c>
      <c r="L5" s="84" t="s">
        <v>303</v>
      </c>
      <c r="M5" s="84" t="s">
        <v>304</v>
      </c>
      <c r="N5" s="84" t="s">
        <v>305</v>
      </c>
      <c r="O5" s="84" t="s">
        <v>313</v>
      </c>
      <c r="P5" s="84" t="s">
        <v>314</v>
      </c>
      <c r="Q5" s="84" t="s">
        <v>315</v>
      </c>
      <c r="R5" s="84" t="s">
        <v>316</v>
      </c>
      <c r="S5" s="84" t="s">
        <v>306</v>
      </c>
      <c r="T5" s="84" t="s">
        <v>307</v>
      </c>
      <c r="U5" s="84" t="s">
        <v>308</v>
      </c>
      <c r="V5" s="84" t="s">
        <v>309</v>
      </c>
      <c r="W5" s="84" t="s">
        <v>312</v>
      </c>
      <c r="X5" s="84" t="s">
        <v>159</v>
      </c>
      <c r="Y5" s="84" t="s">
        <v>317</v>
      </c>
      <c r="Z5" s="84" t="s">
        <v>318</v>
      </c>
      <c r="AA5" s="84" t="s">
        <v>319</v>
      </c>
      <c r="AB5" s="84" t="s">
        <v>320</v>
      </c>
      <c r="AC5" s="84" t="s">
        <v>321</v>
      </c>
      <c r="AD5" s="84" t="s">
        <v>229</v>
      </c>
    </row>
    <row r="6" spans="1:30" ht="30.75" customHeight="1">
      <c r="A6" s="85" t="s">
        <v>75</v>
      </c>
      <c r="B6" s="86" t="s">
        <v>76</v>
      </c>
      <c r="C6" s="87" t="s">
        <v>77</v>
      </c>
      <c r="D6" s="82"/>
      <c r="E6" s="82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ht="19.5" customHeight="1">
      <c r="A7" s="90" t="s">
        <v>57</v>
      </c>
      <c r="B7" s="90" t="s">
        <v>57</v>
      </c>
      <c r="C7" s="91" t="s">
        <v>57</v>
      </c>
      <c r="D7" s="92" t="s">
        <v>57</v>
      </c>
      <c r="E7" s="92" t="s">
        <v>67</v>
      </c>
      <c r="F7" s="93">
        <f>SUM(G7,X7)</f>
        <v>5683019.24</v>
      </c>
      <c r="G7" s="94">
        <f>SUM(H7:W7)</f>
        <v>2531269.24</v>
      </c>
      <c r="H7" s="90">
        <v>0</v>
      </c>
      <c r="I7" s="90">
        <v>300000</v>
      </c>
      <c r="J7" s="90">
        <v>1801269.24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430000</v>
      </c>
      <c r="U7" s="96">
        <v>0</v>
      </c>
      <c r="V7" s="93">
        <v>0</v>
      </c>
      <c r="W7" s="94">
        <v>0</v>
      </c>
      <c r="X7" s="90">
        <f>SUM(Y7:AD7)</f>
        <v>3151750</v>
      </c>
      <c r="Y7" s="90" t="s">
        <v>57</v>
      </c>
      <c r="Z7" s="96" t="s">
        <v>57</v>
      </c>
      <c r="AA7" s="90">
        <v>0</v>
      </c>
      <c r="AB7" s="90">
        <v>0</v>
      </c>
      <c r="AC7" s="90">
        <v>0</v>
      </c>
      <c r="AD7" s="96">
        <v>3151750</v>
      </c>
    </row>
    <row r="8" spans="1:30" ht="19.5" customHeight="1">
      <c r="A8" s="90" t="s">
        <v>57</v>
      </c>
      <c r="B8" s="90" t="s">
        <v>57</v>
      </c>
      <c r="C8" s="91" t="s">
        <v>57</v>
      </c>
      <c r="D8" s="92" t="s">
        <v>57</v>
      </c>
      <c r="E8" s="92" t="s">
        <v>86</v>
      </c>
      <c r="F8" s="93">
        <f>SUM(G8,X8)</f>
        <v>5683019.24</v>
      </c>
      <c r="G8" s="94">
        <f>SUM(H8:W8)</f>
        <v>2531269.24</v>
      </c>
      <c r="H8" s="90">
        <v>0</v>
      </c>
      <c r="I8" s="90">
        <v>300000</v>
      </c>
      <c r="J8" s="90">
        <v>1801269.24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430000</v>
      </c>
      <c r="U8" s="96">
        <v>0</v>
      </c>
      <c r="V8" s="93">
        <v>0</v>
      </c>
      <c r="W8" s="94">
        <v>0</v>
      </c>
      <c r="X8" s="90">
        <f>SUM(Y8:AD8)</f>
        <v>3151750</v>
      </c>
      <c r="Y8" s="90" t="s">
        <v>57</v>
      </c>
      <c r="Z8" s="96" t="s">
        <v>57</v>
      </c>
      <c r="AA8" s="90">
        <v>0</v>
      </c>
      <c r="AB8" s="90">
        <v>0</v>
      </c>
      <c r="AC8" s="90">
        <v>0</v>
      </c>
      <c r="AD8" s="96">
        <v>3151750</v>
      </c>
    </row>
    <row r="9" spans="1:30" ht="19.5" customHeight="1">
      <c r="A9" s="90" t="s">
        <v>57</v>
      </c>
      <c r="B9" s="90" t="s">
        <v>57</v>
      </c>
      <c r="C9" s="91" t="s">
        <v>57</v>
      </c>
      <c r="D9" s="92" t="s">
        <v>87</v>
      </c>
      <c r="E9" s="92" t="s">
        <v>88</v>
      </c>
      <c r="F9" s="93">
        <f>SUM(G9,X9)</f>
        <v>5683019.24</v>
      </c>
      <c r="G9" s="94">
        <f>SUM(H9:W9)</f>
        <v>2531269.24</v>
      </c>
      <c r="H9" s="90">
        <v>0</v>
      </c>
      <c r="I9" s="90">
        <v>300000</v>
      </c>
      <c r="J9" s="90">
        <v>1801269.24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430000</v>
      </c>
      <c r="U9" s="96">
        <v>0</v>
      </c>
      <c r="V9" s="93">
        <v>0</v>
      </c>
      <c r="W9" s="94">
        <v>0</v>
      </c>
      <c r="X9" s="90">
        <f>SUM(Y9:AD9)</f>
        <v>3151750</v>
      </c>
      <c r="Y9" s="90" t="s">
        <v>57</v>
      </c>
      <c r="Z9" s="96" t="s">
        <v>57</v>
      </c>
      <c r="AA9" s="90">
        <v>0</v>
      </c>
      <c r="AB9" s="90">
        <v>0</v>
      </c>
      <c r="AC9" s="90">
        <v>0</v>
      </c>
      <c r="AD9" s="96">
        <v>3151750</v>
      </c>
    </row>
    <row r="10" spans="1:30" ht="19.5" customHeight="1">
      <c r="A10" s="90" t="s">
        <v>89</v>
      </c>
      <c r="B10" s="90" t="s">
        <v>90</v>
      </c>
      <c r="C10" s="91" t="s">
        <v>94</v>
      </c>
      <c r="D10" s="92" t="s">
        <v>92</v>
      </c>
      <c r="E10" s="92" t="s">
        <v>95</v>
      </c>
      <c r="F10" s="93">
        <f>SUM(G10,X10)</f>
        <v>5683019.24</v>
      </c>
      <c r="G10" s="94">
        <f>SUM(H10:W10)</f>
        <v>2531269.24</v>
      </c>
      <c r="H10" s="90">
        <v>0</v>
      </c>
      <c r="I10" s="90">
        <v>300000</v>
      </c>
      <c r="J10" s="90">
        <v>1801269.24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0">
        <v>0</v>
      </c>
      <c r="T10" s="90">
        <v>430000</v>
      </c>
      <c r="U10" s="96">
        <v>0</v>
      </c>
      <c r="V10" s="93">
        <v>0</v>
      </c>
      <c r="W10" s="94">
        <v>0</v>
      </c>
      <c r="X10" s="90">
        <f>SUM(Y10:AD10)</f>
        <v>3151750</v>
      </c>
      <c r="Y10" s="90" t="s">
        <v>57</v>
      </c>
      <c r="Z10" s="96" t="s">
        <v>57</v>
      </c>
      <c r="AA10" s="90">
        <v>0</v>
      </c>
      <c r="AB10" s="90">
        <v>0</v>
      </c>
      <c r="AC10" s="90">
        <v>0</v>
      </c>
      <c r="AD10" s="96">
        <v>3151750</v>
      </c>
    </row>
  </sheetData>
  <sheetProtection/>
  <mergeCells count="33"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F19" sqref="F19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52"/>
      <c r="B1" s="1"/>
      <c r="C1" s="1"/>
      <c r="D1" s="1"/>
      <c r="E1" s="1"/>
      <c r="F1" s="3" t="s">
        <v>322</v>
      </c>
    </row>
    <row r="2" spans="1:6" ht="22.5" customHeight="1">
      <c r="A2" s="53" t="s">
        <v>323</v>
      </c>
      <c r="B2" s="53"/>
      <c r="C2" s="53"/>
      <c r="D2" s="53"/>
      <c r="E2" s="53"/>
      <c r="F2" s="53"/>
    </row>
    <row r="3" spans="1:6" ht="12.75" customHeight="1">
      <c r="A3" s="54" t="s">
        <v>5</v>
      </c>
      <c r="B3" s="54"/>
      <c r="C3" s="54"/>
      <c r="D3" s="54"/>
      <c r="E3" s="54"/>
      <c r="F3" s="3" t="s">
        <v>6</v>
      </c>
    </row>
    <row r="4" spans="1:6" ht="21.75" customHeight="1">
      <c r="A4" s="55" t="s">
        <v>64</v>
      </c>
      <c r="B4" s="56"/>
      <c r="C4" s="57"/>
      <c r="D4" s="58" t="s">
        <v>154</v>
      </c>
      <c r="E4" s="59" t="s">
        <v>324</v>
      </c>
      <c r="F4" s="60" t="s">
        <v>325</v>
      </c>
    </row>
    <row r="5" spans="1:6" ht="21.75" customHeight="1">
      <c r="A5" s="61" t="s">
        <v>75</v>
      </c>
      <c r="B5" s="61" t="s">
        <v>76</v>
      </c>
      <c r="C5" s="61" t="s">
        <v>77</v>
      </c>
      <c r="D5" s="62"/>
      <c r="E5" s="63"/>
      <c r="F5" s="60"/>
    </row>
    <row r="6" spans="1:6" ht="21.75" customHeight="1">
      <c r="A6" s="64" t="s">
        <v>57</v>
      </c>
      <c r="B6" s="64" t="s">
        <v>57</v>
      </c>
      <c r="C6" s="64" t="s">
        <v>57</v>
      </c>
      <c r="D6" s="65" t="s">
        <v>57</v>
      </c>
      <c r="E6" s="66" t="s">
        <v>67</v>
      </c>
      <c r="F6" s="67">
        <v>45443099.24</v>
      </c>
    </row>
    <row r="7" spans="1:6" ht="21.75" customHeight="1">
      <c r="A7" s="64" t="s">
        <v>57</v>
      </c>
      <c r="B7" s="64" t="s">
        <v>57</v>
      </c>
      <c r="C7" s="64" t="s">
        <v>57</v>
      </c>
      <c r="D7" s="65" t="s">
        <v>57</v>
      </c>
      <c r="E7" s="66" t="s">
        <v>86</v>
      </c>
      <c r="F7" s="67">
        <v>45443099.24</v>
      </c>
    </row>
    <row r="8" spans="1:6" ht="21.75" customHeight="1">
      <c r="A8" s="64" t="s">
        <v>57</v>
      </c>
      <c r="B8" s="64" t="s">
        <v>57</v>
      </c>
      <c r="C8" s="64" t="s">
        <v>57</v>
      </c>
      <c r="D8" s="65" t="s">
        <v>87</v>
      </c>
      <c r="E8" s="66" t="s">
        <v>88</v>
      </c>
      <c r="F8" s="67">
        <v>45443099.24</v>
      </c>
    </row>
    <row r="9" spans="1:6" ht="21.75" customHeight="1">
      <c r="A9" s="64" t="s">
        <v>89</v>
      </c>
      <c r="B9" s="64" t="s">
        <v>90</v>
      </c>
      <c r="C9" s="64" t="s">
        <v>94</v>
      </c>
      <c r="D9" s="65" t="s">
        <v>92</v>
      </c>
      <c r="E9" s="66" t="s">
        <v>326</v>
      </c>
      <c r="F9" s="67">
        <v>1550000</v>
      </c>
    </row>
    <row r="10" spans="1:6" ht="21.75" customHeight="1">
      <c r="A10" s="64" t="s">
        <v>89</v>
      </c>
      <c r="B10" s="64" t="s">
        <v>90</v>
      </c>
      <c r="C10" s="64" t="s">
        <v>94</v>
      </c>
      <c r="D10" s="65" t="s">
        <v>92</v>
      </c>
      <c r="E10" s="66" t="s">
        <v>327</v>
      </c>
      <c r="F10" s="67">
        <v>100000</v>
      </c>
    </row>
    <row r="11" spans="1:6" ht="21.75" customHeight="1">
      <c r="A11" s="64" t="s">
        <v>89</v>
      </c>
      <c r="B11" s="64" t="s">
        <v>90</v>
      </c>
      <c r="C11" s="64" t="s">
        <v>94</v>
      </c>
      <c r="D11" s="65" t="s">
        <v>92</v>
      </c>
      <c r="E11" s="66" t="s">
        <v>328</v>
      </c>
      <c r="F11" s="67">
        <v>2755380</v>
      </c>
    </row>
    <row r="12" spans="1:6" ht="21.75" customHeight="1">
      <c r="A12" s="64" t="s">
        <v>89</v>
      </c>
      <c r="B12" s="64" t="s">
        <v>90</v>
      </c>
      <c r="C12" s="64" t="s">
        <v>94</v>
      </c>
      <c r="D12" s="65" t="s">
        <v>92</v>
      </c>
      <c r="E12" s="66" t="s">
        <v>329</v>
      </c>
      <c r="F12" s="67">
        <v>13319000</v>
      </c>
    </row>
    <row r="13" spans="1:6" ht="21.75" customHeight="1">
      <c r="A13" s="64" t="s">
        <v>89</v>
      </c>
      <c r="B13" s="64" t="s">
        <v>90</v>
      </c>
      <c r="C13" s="64" t="s">
        <v>94</v>
      </c>
      <c r="D13" s="65" t="s">
        <v>92</v>
      </c>
      <c r="E13" s="66" t="s">
        <v>330</v>
      </c>
      <c r="F13" s="67">
        <v>300000</v>
      </c>
    </row>
    <row r="14" spans="1:6" ht="21.75" customHeight="1">
      <c r="A14" s="64" t="s">
        <v>89</v>
      </c>
      <c r="B14" s="64" t="s">
        <v>90</v>
      </c>
      <c r="C14" s="64" t="s">
        <v>94</v>
      </c>
      <c r="D14" s="65" t="s">
        <v>92</v>
      </c>
      <c r="E14" s="66" t="s">
        <v>331</v>
      </c>
      <c r="F14" s="67">
        <v>5000000</v>
      </c>
    </row>
    <row r="15" spans="1:6" ht="21.75" customHeight="1">
      <c r="A15" s="64" t="s">
        <v>89</v>
      </c>
      <c r="B15" s="64" t="s">
        <v>90</v>
      </c>
      <c r="C15" s="64" t="s">
        <v>94</v>
      </c>
      <c r="D15" s="65" t="s">
        <v>92</v>
      </c>
      <c r="E15" s="66" t="s">
        <v>332</v>
      </c>
      <c r="F15" s="67">
        <v>4900000</v>
      </c>
    </row>
    <row r="16" spans="1:6" ht="21.75" customHeight="1">
      <c r="A16" s="64" t="s">
        <v>89</v>
      </c>
      <c r="B16" s="64" t="s">
        <v>90</v>
      </c>
      <c r="C16" s="64" t="s">
        <v>94</v>
      </c>
      <c r="D16" s="65" t="s">
        <v>92</v>
      </c>
      <c r="E16" s="66" t="s">
        <v>333</v>
      </c>
      <c r="F16" s="67">
        <v>3151750</v>
      </c>
    </row>
    <row r="17" spans="1:6" ht="21.75" customHeight="1">
      <c r="A17" s="64" t="s">
        <v>89</v>
      </c>
      <c r="B17" s="64" t="s">
        <v>90</v>
      </c>
      <c r="C17" s="64" t="s">
        <v>94</v>
      </c>
      <c r="D17" s="65" t="s">
        <v>92</v>
      </c>
      <c r="E17" s="66" t="s">
        <v>334</v>
      </c>
      <c r="F17" s="67">
        <v>2506800</v>
      </c>
    </row>
    <row r="18" spans="1:6" ht="21.75" customHeight="1">
      <c r="A18" s="64" t="s">
        <v>89</v>
      </c>
      <c r="B18" s="64" t="s">
        <v>90</v>
      </c>
      <c r="C18" s="64" t="s">
        <v>91</v>
      </c>
      <c r="D18" s="65" t="s">
        <v>92</v>
      </c>
      <c r="E18" s="66" t="s">
        <v>335</v>
      </c>
      <c r="F18" s="67">
        <v>825000</v>
      </c>
    </row>
    <row r="19" spans="1:6" ht="21.75" customHeight="1">
      <c r="A19" s="64" t="s">
        <v>89</v>
      </c>
      <c r="B19" s="64" t="s">
        <v>90</v>
      </c>
      <c r="C19" s="64" t="s">
        <v>94</v>
      </c>
      <c r="D19" s="65" t="s">
        <v>92</v>
      </c>
      <c r="E19" s="66" t="s">
        <v>336</v>
      </c>
      <c r="F19" s="67">
        <v>11035169.24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7"/>
      <c r="B1" s="28"/>
      <c r="C1" s="29"/>
      <c r="D1" s="29"/>
      <c r="E1" s="29"/>
      <c r="F1" s="28"/>
      <c r="G1" s="28"/>
      <c r="H1" s="30" t="s">
        <v>337</v>
      </c>
    </row>
    <row r="2" spans="1:8" ht="24.75" customHeight="1">
      <c r="A2" s="31" t="s">
        <v>338</v>
      </c>
      <c r="B2" s="31"/>
      <c r="C2" s="31"/>
      <c r="D2" s="31"/>
      <c r="E2" s="31"/>
      <c r="F2" s="31"/>
      <c r="G2" s="31"/>
      <c r="H2" s="31"/>
    </row>
    <row r="3" spans="1:8" ht="24.75" customHeight="1">
      <c r="A3" s="27" t="s">
        <v>57</v>
      </c>
      <c r="B3" s="27"/>
      <c r="C3" s="32"/>
      <c r="D3" s="32"/>
      <c r="E3" s="32"/>
      <c r="F3" s="29"/>
      <c r="G3" s="29"/>
      <c r="H3" s="33" t="s">
        <v>6</v>
      </c>
    </row>
    <row r="4" spans="1:8" ht="21.75" customHeight="1">
      <c r="A4" s="34" t="s">
        <v>98</v>
      </c>
      <c r="B4" s="35"/>
      <c r="C4" s="35"/>
      <c r="D4" s="35"/>
      <c r="E4" s="36"/>
      <c r="F4" s="37" t="s">
        <v>67</v>
      </c>
      <c r="G4" s="38" t="s">
        <v>99</v>
      </c>
      <c r="H4" s="39" t="s">
        <v>100</v>
      </c>
    </row>
    <row r="5" spans="1:8" ht="47.25" customHeight="1">
      <c r="A5" s="40" t="s">
        <v>75</v>
      </c>
      <c r="B5" s="40" t="s">
        <v>76</v>
      </c>
      <c r="C5" s="40" t="s">
        <v>77</v>
      </c>
      <c r="D5" s="40" t="s">
        <v>65</v>
      </c>
      <c r="E5" s="40" t="s">
        <v>66</v>
      </c>
      <c r="F5" s="38"/>
      <c r="G5" s="38"/>
      <c r="H5" s="39"/>
    </row>
    <row r="6" spans="1:8" ht="24.75" customHeight="1">
      <c r="A6" s="48" t="s">
        <v>57</v>
      </c>
      <c r="B6" s="49" t="s">
        <v>57</v>
      </c>
      <c r="C6" s="50" t="s">
        <v>57</v>
      </c>
      <c r="D6" s="51" t="s">
        <v>57</v>
      </c>
      <c r="E6" s="43" t="s">
        <v>57</v>
      </c>
      <c r="F6" s="45">
        <f aca="true" t="shared" si="0" ref="F6:F15">SUM(G6:H6)</f>
        <v>0</v>
      </c>
      <c r="G6" s="46" t="s">
        <v>57</v>
      </c>
      <c r="H6" s="47" t="s">
        <v>57</v>
      </c>
    </row>
    <row r="7" spans="1:8" ht="24.75" customHeight="1">
      <c r="A7" s="48" t="s">
        <v>57</v>
      </c>
      <c r="B7" s="49" t="s">
        <v>57</v>
      </c>
      <c r="C7" s="50" t="s">
        <v>57</v>
      </c>
      <c r="D7" s="51" t="s">
        <v>57</v>
      </c>
      <c r="E7" s="43" t="s">
        <v>57</v>
      </c>
      <c r="F7" s="45">
        <f t="shared" si="0"/>
        <v>0</v>
      </c>
      <c r="G7" s="46" t="s">
        <v>57</v>
      </c>
      <c r="H7" s="47" t="s">
        <v>57</v>
      </c>
    </row>
    <row r="8" spans="1:8" ht="24.75" customHeight="1">
      <c r="A8" s="48" t="s">
        <v>57</v>
      </c>
      <c r="B8" s="49" t="s">
        <v>57</v>
      </c>
      <c r="C8" s="50" t="s">
        <v>57</v>
      </c>
      <c r="D8" s="51" t="s">
        <v>57</v>
      </c>
      <c r="E8" s="43" t="s">
        <v>57</v>
      </c>
      <c r="F8" s="45">
        <f t="shared" si="0"/>
        <v>0</v>
      </c>
      <c r="G8" s="46" t="s">
        <v>57</v>
      </c>
      <c r="H8" s="47" t="s">
        <v>57</v>
      </c>
    </row>
    <row r="9" spans="1:8" ht="24.75" customHeight="1">
      <c r="A9" s="48" t="s">
        <v>57</v>
      </c>
      <c r="B9" s="49" t="s">
        <v>57</v>
      </c>
      <c r="C9" s="50" t="s">
        <v>57</v>
      </c>
      <c r="D9" s="51" t="s">
        <v>57</v>
      </c>
      <c r="E9" s="43" t="s">
        <v>57</v>
      </c>
      <c r="F9" s="45">
        <f t="shared" si="0"/>
        <v>0</v>
      </c>
      <c r="G9" s="46" t="s">
        <v>57</v>
      </c>
      <c r="H9" s="47" t="s">
        <v>57</v>
      </c>
    </row>
    <row r="10" spans="1:8" ht="24.75" customHeight="1">
      <c r="A10" s="48" t="s">
        <v>57</v>
      </c>
      <c r="B10" s="49" t="s">
        <v>57</v>
      </c>
      <c r="C10" s="50" t="s">
        <v>57</v>
      </c>
      <c r="D10" s="51" t="s">
        <v>57</v>
      </c>
      <c r="E10" s="43" t="s">
        <v>57</v>
      </c>
      <c r="F10" s="45">
        <f t="shared" si="0"/>
        <v>0</v>
      </c>
      <c r="G10" s="46" t="s">
        <v>57</v>
      </c>
      <c r="H10" s="47" t="s">
        <v>57</v>
      </c>
    </row>
    <row r="11" spans="1:8" ht="24.75" customHeight="1">
      <c r="A11" s="48" t="s">
        <v>57</v>
      </c>
      <c r="B11" s="49" t="s">
        <v>57</v>
      </c>
      <c r="C11" s="50" t="s">
        <v>57</v>
      </c>
      <c r="D11" s="51" t="s">
        <v>57</v>
      </c>
      <c r="E11" s="43" t="s">
        <v>57</v>
      </c>
      <c r="F11" s="45">
        <f t="shared" si="0"/>
        <v>0</v>
      </c>
      <c r="G11" s="46" t="s">
        <v>57</v>
      </c>
      <c r="H11" s="47" t="s">
        <v>57</v>
      </c>
    </row>
    <row r="12" spans="1:8" ht="24.75" customHeight="1">
      <c r="A12" s="48" t="s">
        <v>57</v>
      </c>
      <c r="B12" s="49" t="s">
        <v>57</v>
      </c>
      <c r="C12" s="50" t="s">
        <v>57</v>
      </c>
      <c r="D12" s="51" t="s">
        <v>57</v>
      </c>
      <c r="E12" s="43" t="s">
        <v>57</v>
      </c>
      <c r="F12" s="45">
        <f t="shared" si="0"/>
        <v>0</v>
      </c>
      <c r="G12" s="46" t="s">
        <v>57</v>
      </c>
      <c r="H12" s="47" t="s">
        <v>57</v>
      </c>
    </row>
    <row r="13" spans="1:8" ht="24.75" customHeight="1">
      <c r="A13" s="48" t="s">
        <v>57</v>
      </c>
      <c r="B13" s="49" t="s">
        <v>57</v>
      </c>
      <c r="C13" s="50" t="s">
        <v>57</v>
      </c>
      <c r="D13" s="51" t="s">
        <v>57</v>
      </c>
      <c r="E13" s="43" t="s">
        <v>57</v>
      </c>
      <c r="F13" s="45">
        <f t="shared" si="0"/>
        <v>0</v>
      </c>
      <c r="G13" s="46" t="s">
        <v>57</v>
      </c>
      <c r="H13" s="47" t="s">
        <v>57</v>
      </c>
    </row>
    <row r="14" spans="1:8" ht="24.75" customHeight="1">
      <c r="A14" s="48" t="s">
        <v>57</v>
      </c>
      <c r="B14" s="49" t="s">
        <v>57</v>
      </c>
      <c r="C14" s="50" t="s">
        <v>57</v>
      </c>
      <c r="D14" s="51" t="s">
        <v>57</v>
      </c>
      <c r="E14" s="43" t="s">
        <v>57</v>
      </c>
      <c r="F14" s="45">
        <f t="shared" si="0"/>
        <v>0</v>
      </c>
      <c r="G14" s="46" t="s">
        <v>57</v>
      </c>
      <c r="H14" s="47" t="s">
        <v>57</v>
      </c>
    </row>
    <row r="15" spans="1:8" ht="24.75" customHeight="1">
      <c r="A15" s="48" t="s">
        <v>57</v>
      </c>
      <c r="B15" s="49" t="s">
        <v>57</v>
      </c>
      <c r="C15" s="50" t="s">
        <v>57</v>
      </c>
      <c r="D15" s="51" t="s">
        <v>57</v>
      </c>
      <c r="E15" s="43" t="s">
        <v>57</v>
      </c>
      <c r="F15" s="45">
        <f t="shared" si="0"/>
        <v>0</v>
      </c>
      <c r="G15" s="46" t="s">
        <v>57</v>
      </c>
      <c r="H15" s="47" t="s">
        <v>57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7"/>
      <c r="B1" s="28"/>
      <c r="C1" s="29"/>
      <c r="D1" s="29"/>
      <c r="E1" s="29"/>
      <c r="F1" s="28"/>
      <c r="G1" s="28"/>
      <c r="H1" s="30" t="s">
        <v>339</v>
      </c>
    </row>
    <row r="2" spans="1:8" ht="24.75" customHeight="1">
      <c r="A2" s="31" t="s">
        <v>340</v>
      </c>
      <c r="B2" s="31"/>
      <c r="C2" s="31"/>
      <c r="D2" s="31"/>
      <c r="E2" s="31"/>
      <c r="F2" s="31"/>
      <c r="G2" s="31"/>
      <c r="H2" s="31"/>
    </row>
    <row r="3" spans="1:8" ht="24.75" customHeight="1">
      <c r="A3" s="27" t="s">
        <v>57</v>
      </c>
      <c r="B3" s="27"/>
      <c r="C3" s="32"/>
      <c r="D3" s="32"/>
      <c r="E3" s="32"/>
      <c r="F3" s="29"/>
      <c r="G3" s="29"/>
      <c r="H3" s="33" t="s">
        <v>6</v>
      </c>
    </row>
    <row r="4" spans="1:8" ht="21.75" customHeight="1">
      <c r="A4" s="34" t="s">
        <v>98</v>
      </c>
      <c r="B4" s="35"/>
      <c r="C4" s="35"/>
      <c r="D4" s="35"/>
      <c r="E4" s="36"/>
      <c r="F4" s="37" t="s">
        <v>67</v>
      </c>
      <c r="G4" s="38" t="s">
        <v>99</v>
      </c>
      <c r="H4" s="39" t="s">
        <v>100</v>
      </c>
    </row>
    <row r="5" spans="1:8" ht="47.25" customHeight="1">
      <c r="A5" s="40" t="s">
        <v>75</v>
      </c>
      <c r="B5" s="40" t="s">
        <v>76</v>
      </c>
      <c r="C5" s="40" t="s">
        <v>77</v>
      </c>
      <c r="D5" s="40" t="s">
        <v>65</v>
      </c>
      <c r="E5" s="40" t="s">
        <v>66</v>
      </c>
      <c r="F5" s="38"/>
      <c r="G5" s="38"/>
      <c r="H5" s="39"/>
    </row>
    <row r="6" spans="1:8" ht="24.75" customHeight="1">
      <c r="A6" s="41" t="s">
        <v>57</v>
      </c>
      <c r="B6" s="42" t="s">
        <v>57</v>
      </c>
      <c r="C6" s="43" t="s">
        <v>57</v>
      </c>
      <c r="D6" s="44" t="s">
        <v>57</v>
      </c>
      <c r="E6" s="43" t="s">
        <v>57</v>
      </c>
      <c r="F6" s="45">
        <f aca="true" t="shared" si="0" ref="F6:F15">SUM(G6:H6)</f>
        <v>0</v>
      </c>
      <c r="G6" s="46" t="s">
        <v>57</v>
      </c>
      <c r="H6" s="47" t="s">
        <v>57</v>
      </c>
    </row>
    <row r="7" spans="1:8" ht="24.75" customHeight="1">
      <c r="A7" s="41" t="s">
        <v>57</v>
      </c>
      <c r="B7" s="42" t="s">
        <v>57</v>
      </c>
      <c r="C7" s="43" t="s">
        <v>57</v>
      </c>
      <c r="D7" s="44" t="s">
        <v>57</v>
      </c>
      <c r="E7" s="43" t="s">
        <v>57</v>
      </c>
      <c r="F7" s="45">
        <f t="shared" si="0"/>
        <v>0</v>
      </c>
      <c r="G7" s="46" t="s">
        <v>57</v>
      </c>
      <c r="H7" s="47" t="s">
        <v>57</v>
      </c>
    </row>
    <row r="8" spans="1:8" ht="24.75" customHeight="1">
      <c r="A8" s="41" t="s">
        <v>57</v>
      </c>
      <c r="B8" s="42" t="s">
        <v>57</v>
      </c>
      <c r="C8" s="43" t="s">
        <v>57</v>
      </c>
      <c r="D8" s="44" t="s">
        <v>57</v>
      </c>
      <c r="E8" s="43" t="s">
        <v>57</v>
      </c>
      <c r="F8" s="45">
        <f t="shared" si="0"/>
        <v>0</v>
      </c>
      <c r="G8" s="46" t="s">
        <v>57</v>
      </c>
      <c r="H8" s="47" t="s">
        <v>57</v>
      </c>
    </row>
    <row r="9" spans="1:8" ht="24.75" customHeight="1">
      <c r="A9" s="41" t="s">
        <v>57</v>
      </c>
      <c r="B9" s="42" t="s">
        <v>57</v>
      </c>
      <c r="C9" s="43" t="s">
        <v>57</v>
      </c>
      <c r="D9" s="44" t="s">
        <v>57</v>
      </c>
      <c r="E9" s="43" t="s">
        <v>57</v>
      </c>
      <c r="F9" s="45">
        <f t="shared" si="0"/>
        <v>0</v>
      </c>
      <c r="G9" s="46" t="s">
        <v>57</v>
      </c>
      <c r="H9" s="47" t="s">
        <v>57</v>
      </c>
    </row>
    <row r="10" spans="1:8" ht="24.75" customHeight="1">
      <c r="A10" s="41" t="s">
        <v>57</v>
      </c>
      <c r="B10" s="42" t="s">
        <v>57</v>
      </c>
      <c r="C10" s="43" t="s">
        <v>57</v>
      </c>
      <c r="D10" s="44" t="s">
        <v>57</v>
      </c>
      <c r="E10" s="43" t="s">
        <v>57</v>
      </c>
      <c r="F10" s="45">
        <f t="shared" si="0"/>
        <v>0</v>
      </c>
      <c r="G10" s="46" t="s">
        <v>57</v>
      </c>
      <c r="H10" s="47" t="s">
        <v>57</v>
      </c>
    </row>
    <row r="11" spans="1:8" ht="24.75" customHeight="1">
      <c r="A11" s="41" t="s">
        <v>57</v>
      </c>
      <c r="B11" s="42" t="s">
        <v>57</v>
      </c>
      <c r="C11" s="43" t="s">
        <v>57</v>
      </c>
      <c r="D11" s="44" t="s">
        <v>57</v>
      </c>
      <c r="E11" s="43" t="s">
        <v>57</v>
      </c>
      <c r="F11" s="45">
        <f t="shared" si="0"/>
        <v>0</v>
      </c>
      <c r="G11" s="46" t="s">
        <v>57</v>
      </c>
      <c r="H11" s="47" t="s">
        <v>57</v>
      </c>
    </row>
    <row r="12" spans="1:8" ht="24.75" customHeight="1">
      <c r="A12" s="41" t="s">
        <v>57</v>
      </c>
      <c r="B12" s="42" t="s">
        <v>57</v>
      </c>
      <c r="C12" s="43" t="s">
        <v>57</v>
      </c>
      <c r="D12" s="44" t="s">
        <v>57</v>
      </c>
      <c r="E12" s="43" t="s">
        <v>57</v>
      </c>
      <c r="F12" s="45">
        <f t="shared" si="0"/>
        <v>0</v>
      </c>
      <c r="G12" s="46" t="s">
        <v>57</v>
      </c>
      <c r="H12" s="47" t="s">
        <v>57</v>
      </c>
    </row>
    <row r="13" spans="1:8" ht="24.75" customHeight="1">
      <c r="A13" s="41" t="s">
        <v>57</v>
      </c>
      <c r="B13" s="42" t="s">
        <v>57</v>
      </c>
      <c r="C13" s="43" t="s">
        <v>57</v>
      </c>
      <c r="D13" s="44" t="s">
        <v>57</v>
      </c>
      <c r="E13" s="43" t="s">
        <v>57</v>
      </c>
      <c r="F13" s="45">
        <f t="shared" si="0"/>
        <v>0</v>
      </c>
      <c r="G13" s="46" t="s">
        <v>57</v>
      </c>
      <c r="H13" s="47" t="s">
        <v>57</v>
      </c>
    </row>
    <row r="14" spans="1:8" ht="24.75" customHeight="1">
      <c r="A14" s="41" t="s">
        <v>57</v>
      </c>
      <c r="B14" s="42" t="s">
        <v>57</v>
      </c>
      <c r="C14" s="43" t="s">
        <v>57</v>
      </c>
      <c r="D14" s="44" t="s">
        <v>57</v>
      </c>
      <c r="E14" s="43" t="s">
        <v>57</v>
      </c>
      <c r="F14" s="45">
        <f t="shared" si="0"/>
        <v>0</v>
      </c>
      <c r="G14" s="46" t="s">
        <v>57</v>
      </c>
      <c r="H14" s="47" t="s">
        <v>57</v>
      </c>
    </row>
    <row r="15" spans="1:8" ht="24.75" customHeight="1">
      <c r="A15" s="41" t="s">
        <v>57</v>
      </c>
      <c r="B15" s="42" t="s">
        <v>57</v>
      </c>
      <c r="C15" s="43" t="s">
        <v>57</v>
      </c>
      <c r="D15" s="44" t="s">
        <v>57</v>
      </c>
      <c r="E15" s="43" t="s">
        <v>57</v>
      </c>
      <c r="F15" s="45">
        <f t="shared" si="0"/>
        <v>0</v>
      </c>
      <c r="G15" s="46" t="s">
        <v>57</v>
      </c>
      <c r="H15" s="47" t="s">
        <v>57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13888597488403" right="0.5513888597488403" top="0.7875000238418579" bottom="0.5902777910232544" header="0.511805534362793" footer="0.3152777850627899"/>
  <pageSetup errors="blank" horizontalDpi="600" verticalDpi="600" orientation="portrait" paperSize="9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workbookViewId="0" topLeftCell="A1">
      <selection activeCell="G15" sqref="G15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1"/>
      <c r="B1" s="2"/>
      <c r="C1" s="3"/>
      <c r="D1" s="4"/>
      <c r="E1" s="4"/>
      <c r="F1" s="3" t="s">
        <v>341</v>
      </c>
    </row>
    <row r="2" spans="1:6" ht="22.5" customHeight="1">
      <c r="A2" s="5" t="s">
        <v>342</v>
      </c>
      <c r="B2" s="5"/>
      <c r="C2" s="5"/>
      <c r="D2" s="5"/>
      <c r="E2" s="5"/>
      <c r="F2" s="5"/>
    </row>
    <row r="3" spans="1:6" ht="12.75" customHeight="1">
      <c r="A3" s="6" t="s">
        <v>5</v>
      </c>
      <c r="B3" s="2"/>
      <c r="C3" s="7"/>
      <c r="D3" s="4"/>
      <c r="E3" s="4"/>
      <c r="F3" s="7" t="s">
        <v>6</v>
      </c>
    </row>
    <row r="4" spans="1:6" ht="21.75" customHeight="1">
      <c r="A4" s="8" t="s">
        <v>343</v>
      </c>
      <c r="B4" s="9" t="s">
        <v>344</v>
      </c>
      <c r="C4" s="10" t="s">
        <v>345</v>
      </c>
      <c r="D4" s="11"/>
      <c r="E4" s="11"/>
      <c r="F4" s="12"/>
    </row>
    <row r="5" spans="1:6" ht="21.75" customHeight="1">
      <c r="A5" s="8"/>
      <c r="B5" s="9"/>
      <c r="C5" s="13" t="s">
        <v>159</v>
      </c>
      <c r="D5" s="14" t="s">
        <v>107</v>
      </c>
      <c r="E5" s="15" t="s">
        <v>69</v>
      </c>
      <c r="F5" s="15" t="s">
        <v>109</v>
      </c>
    </row>
    <row r="6" spans="1:6" ht="19.5" customHeight="1">
      <c r="A6" s="16" t="s">
        <v>67</v>
      </c>
      <c r="B6" s="17">
        <f>SUM(B7,B8,B9)</f>
        <v>720000</v>
      </c>
      <c r="C6" s="17">
        <f aca="true" t="shared" si="0" ref="C6:C11">SUM(D6,E6,F6)</f>
        <v>720000</v>
      </c>
      <c r="D6" s="18">
        <f>SUM(D7,D8,D9)</f>
        <v>720000</v>
      </c>
      <c r="E6" s="18">
        <f>SUM(E7,E8,E9)</f>
        <v>0</v>
      </c>
      <c r="F6" s="18">
        <f>SUM(F7,F8,F9)</f>
        <v>0</v>
      </c>
    </row>
    <row r="7" spans="1:6" ht="19.5" customHeight="1">
      <c r="A7" s="19" t="s">
        <v>346</v>
      </c>
      <c r="B7" s="20">
        <v>0</v>
      </c>
      <c r="C7" s="17">
        <f t="shared" si="0"/>
        <v>0</v>
      </c>
      <c r="D7" s="20">
        <v>0</v>
      </c>
      <c r="E7" s="20">
        <v>0</v>
      </c>
      <c r="F7" s="20">
        <v>0</v>
      </c>
    </row>
    <row r="8" spans="1:6" ht="19.5" customHeight="1">
      <c r="A8" s="19" t="s">
        <v>347</v>
      </c>
      <c r="B8" s="20">
        <v>210000</v>
      </c>
      <c r="C8" s="17">
        <f t="shared" si="0"/>
        <v>210000</v>
      </c>
      <c r="D8" s="20">
        <v>210000</v>
      </c>
      <c r="E8" s="20">
        <v>0</v>
      </c>
      <c r="F8" s="20">
        <v>0</v>
      </c>
    </row>
    <row r="9" spans="1:6" ht="19.5" customHeight="1">
      <c r="A9" s="19" t="s">
        <v>348</v>
      </c>
      <c r="B9" s="21">
        <f>SUM(B10,B11)</f>
        <v>510000</v>
      </c>
      <c r="C9" s="17">
        <f t="shared" si="0"/>
        <v>510000</v>
      </c>
      <c r="D9" s="21">
        <f>SUM(D10,D11)</f>
        <v>510000</v>
      </c>
      <c r="E9" s="21">
        <f>SUM(E10,E11)</f>
        <v>0</v>
      </c>
      <c r="F9" s="21">
        <f>SUM(F10,F11)</f>
        <v>0</v>
      </c>
    </row>
    <row r="10" spans="1:6" ht="19.5" customHeight="1">
      <c r="A10" s="22" t="s">
        <v>349</v>
      </c>
      <c r="B10" s="20">
        <v>510000</v>
      </c>
      <c r="C10" s="17">
        <f t="shared" si="0"/>
        <v>510000</v>
      </c>
      <c r="D10" s="20">
        <v>510000</v>
      </c>
      <c r="E10" s="20">
        <v>0</v>
      </c>
      <c r="F10" s="20">
        <v>0</v>
      </c>
    </row>
    <row r="11" spans="1:6" ht="19.5" customHeight="1">
      <c r="A11" s="23" t="s">
        <v>350</v>
      </c>
      <c r="B11" s="24">
        <v>0</v>
      </c>
      <c r="C11" s="25">
        <f t="shared" si="0"/>
        <v>0</v>
      </c>
      <c r="D11" s="24">
        <v>0</v>
      </c>
      <c r="E11" s="24">
        <v>0</v>
      </c>
      <c r="F11" s="24">
        <v>0</v>
      </c>
    </row>
    <row r="12" spans="1:6" ht="19.5" customHeight="1">
      <c r="A12" s="26"/>
      <c r="B12" s="26"/>
      <c r="C12" s="26"/>
      <c r="D12" s="26"/>
      <c r="E12" s="26"/>
      <c r="F12" s="26"/>
    </row>
  </sheetData>
  <sheetProtection/>
  <mergeCells count="4">
    <mergeCell ref="A2:F2"/>
    <mergeCell ref="C4:F4"/>
    <mergeCell ref="A4:A5"/>
    <mergeCell ref="B4:B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workbookViewId="0" topLeftCell="A13">
      <selection activeCell="F16" sqref="F16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28"/>
      <c r="C1" s="28"/>
      <c r="D1" s="30" t="s">
        <v>3</v>
      </c>
    </row>
    <row r="2" spans="1:4" ht="21.75" customHeight="1">
      <c r="A2" s="31" t="s">
        <v>4</v>
      </c>
      <c r="B2" s="31"/>
      <c r="C2" s="31"/>
      <c r="D2" s="31"/>
    </row>
    <row r="3" spans="1:4" ht="21.75" customHeight="1">
      <c r="A3" s="27" t="s">
        <v>5</v>
      </c>
      <c r="B3" s="27"/>
      <c r="C3" s="27"/>
      <c r="D3" s="30" t="s">
        <v>6</v>
      </c>
    </row>
    <row r="4" spans="1:4" ht="21.75" customHeight="1">
      <c r="A4" s="247" t="s">
        <v>7</v>
      </c>
      <c r="B4" s="247"/>
      <c r="C4" s="247" t="s">
        <v>8</v>
      </c>
      <c r="D4" s="247"/>
    </row>
    <row r="5" spans="1:4" ht="21.75" customHeight="1">
      <c r="A5" s="247" t="s">
        <v>9</v>
      </c>
      <c r="B5" s="247" t="s">
        <v>10</v>
      </c>
      <c r="C5" s="247" t="s">
        <v>9</v>
      </c>
      <c r="D5" s="247" t="s">
        <v>10</v>
      </c>
    </row>
    <row r="6" spans="1:4" ht="21.75" customHeight="1">
      <c r="A6" s="285" t="s">
        <v>11</v>
      </c>
      <c r="B6" s="252">
        <v>171601000</v>
      </c>
      <c r="C6" s="285" t="s">
        <v>12</v>
      </c>
      <c r="D6" s="252">
        <v>0</v>
      </c>
    </row>
    <row r="7" spans="1:4" ht="21.75" customHeight="1">
      <c r="A7" s="285" t="s">
        <v>13</v>
      </c>
      <c r="B7" s="252">
        <v>0</v>
      </c>
      <c r="C7" s="286" t="s">
        <v>14</v>
      </c>
      <c r="D7" s="252">
        <v>0</v>
      </c>
    </row>
    <row r="8" spans="1:4" ht="21.75" customHeight="1">
      <c r="A8" s="285" t="s">
        <v>15</v>
      </c>
      <c r="B8" s="251">
        <v>0</v>
      </c>
      <c r="C8" s="285" t="s">
        <v>16</v>
      </c>
      <c r="D8" s="252">
        <v>0</v>
      </c>
    </row>
    <row r="9" spans="1:4" ht="21.75" customHeight="1">
      <c r="A9" s="285" t="s">
        <v>17</v>
      </c>
      <c r="B9" s="252">
        <v>0</v>
      </c>
      <c r="C9" s="285" t="s">
        <v>18</v>
      </c>
      <c r="D9" s="252">
        <v>0</v>
      </c>
    </row>
    <row r="10" spans="1:4" ht="21.75" customHeight="1">
      <c r="A10" s="285" t="s">
        <v>19</v>
      </c>
      <c r="B10" s="252">
        <v>69000000</v>
      </c>
      <c r="C10" s="285" t="s">
        <v>20</v>
      </c>
      <c r="D10" s="252">
        <v>245601000</v>
      </c>
    </row>
    <row r="11" spans="1:4" ht="21.75" customHeight="1">
      <c r="A11" s="285" t="s">
        <v>21</v>
      </c>
      <c r="B11" s="252">
        <v>0</v>
      </c>
      <c r="C11" s="285" t="s">
        <v>22</v>
      </c>
      <c r="D11" s="252">
        <v>0</v>
      </c>
    </row>
    <row r="12" spans="1:4" ht="21.75" customHeight="1">
      <c r="A12" s="285" t="s">
        <v>23</v>
      </c>
      <c r="B12" s="251">
        <v>5000000</v>
      </c>
      <c r="C12" s="285" t="s">
        <v>24</v>
      </c>
      <c r="D12" s="252">
        <v>0</v>
      </c>
    </row>
    <row r="13" spans="1:4" ht="21.75" customHeight="1">
      <c r="A13" s="285" t="s">
        <v>25</v>
      </c>
      <c r="B13" s="252">
        <v>0</v>
      </c>
      <c r="C13" s="285" t="s">
        <v>26</v>
      </c>
      <c r="D13" s="252">
        <v>0</v>
      </c>
    </row>
    <row r="14" spans="1:4" ht="21.75" customHeight="1">
      <c r="A14" s="285"/>
      <c r="B14" s="252"/>
      <c r="C14" s="286" t="s">
        <v>27</v>
      </c>
      <c r="D14" s="252">
        <v>0</v>
      </c>
    </row>
    <row r="15" spans="1:4" ht="21.75" customHeight="1">
      <c r="A15" s="285"/>
      <c r="B15" s="252"/>
      <c r="C15" s="285" t="s">
        <v>28</v>
      </c>
      <c r="D15" s="252">
        <v>0</v>
      </c>
    </row>
    <row r="16" spans="1:4" ht="21.75" customHeight="1">
      <c r="A16" s="285"/>
      <c r="B16" s="252"/>
      <c r="C16" s="285" t="s">
        <v>29</v>
      </c>
      <c r="D16" s="252">
        <v>0</v>
      </c>
    </row>
    <row r="17" spans="1:4" ht="21.75" customHeight="1">
      <c r="A17" s="285"/>
      <c r="B17" s="252"/>
      <c r="C17" s="285" t="s">
        <v>30</v>
      </c>
      <c r="D17" s="252">
        <v>0</v>
      </c>
    </row>
    <row r="18" spans="1:4" ht="21.75" customHeight="1">
      <c r="A18" s="285"/>
      <c r="B18" s="252"/>
      <c r="C18" s="285" t="s">
        <v>31</v>
      </c>
      <c r="D18" s="252">
        <v>0</v>
      </c>
    </row>
    <row r="19" spans="1:4" ht="21.75" customHeight="1">
      <c r="A19" s="285"/>
      <c r="B19" s="287"/>
      <c r="C19" s="285" t="s">
        <v>32</v>
      </c>
      <c r="D19" s="252">
        <v>0</v>
      </c>
    </row>
    <row r="20" spans="1:4" ht="21.75" customHeight="1">
      <c r="A20" s="285"/>
      <c r="B20" s="252"/>
      <c r="C20" s="285" t="s">
        <v>33</v>
      </c>
      <c r="D20" s="252">
        <v>0</v>
      </c>
    </row>
    <row r="21" spans="1:4" ht="21.75" customHeight="1">
      <c r="A21" s="285"/>
      <c r="B21" s="252"/>
      <c r="C21" s="285" t="s">
        <v>34</v>
      </c>
      <c r="D21" s="252">
        <v>0</v>
      </c>
    </row>
    <row r="22" spans="1:4" ht="21.75" customHeight="1">
      <c r="A22" s="285"/>
      <c r="B22" s="287"/>
      <c r="C22" s="285" t="s">
        <v>35</v>
      </c>
      <c r="D22" s="252">
        <v>0</v>
      </c>
    </row>
    <row r="23" spans="1:4" ht="21.75" customHeight="1">
      <c r="A23" s="285"/>
      <c r="B23" s="252"/>
      <c r="C23" s="285" t="s">
        <v>36</v>
      </c>
      <c r="D23" s="252">
        <v>0</v>
      </c>
    </row>
    <row r="24" spans="1:4" ht="21.75" customHeight="1">
      <c r="A24" s="285"/>
      <c r="B24" s="252"/>
      <c r="C24" s="285" t="s">
        <v>37</v>
      </c>
      <c r="D24" s="252">
        <v>0</v>
      </c>
    </row>
    <row r="25" spans="1:4" ht="21.75" customHeight="1">
      <c r="A25" s="285"/>
      <c r="B25" s="252"/>
      <c r="C25" s="285" t="s">
        <v>38</v>
      </c>
      <c r="D25" s="252">
        <v>0</v>
      </c>
    </row>
    <row r="26" spans="1:4" ht="21.75" customHeight="1">
      <c r="A26" s="285"/>
      <c r="B26" s="252"/>
      <c r="C26" s="285" t="s">
        <v>39</v>
      </c>
      <c r="D26" s="252">
        <v>0</v>
      </c>
    </row>
    <row r="27" spans="1:4" ht="21.75" customHeight="1">
      <c r="A27" s="285"/>
      <c r="B27" s="287"/>
      <c r="C27" s="285" t="s">
        <v>40</v>
      </c>
      <c r="D27" s="252">
        <v>0</v>
      </c>
    </row>
    <row r="28" spans="1:4" ht="21.75" customHeight="1">
      <c r="A28" s="285"/>
      <c r="B28" s="287"/>
      <c r="C28" s="286" t="s">
        <v>41</v>
      </c>
      <c r="D28" s="252">
        <v>0</v>
      </c>
    </row>
    <row r="29" spans="1:4" ht="21.75" customHeight="1">
      <c r="A29" s="286"/>
      <c r="B29" s="252"/>
      <c r="C29" s="286" t="s">
        <v>42</v>
      </c>
      <c r="D29" s="252">
        <v>0</v>
      </c>
    </row>
    <row r="30" spans="1:4" ht="21.75" customHeight="1">
      <c r="A30" s="286"/>
      <c r="B30" s="252"/>
      <c r="C30" s="285" t="s">
        <v>43</v>
      </c>
      <c r="D30" s="252">
        <v>0</v>
      </c>
    </row>
    <row r="31" spans="1:4" ht="21.75" customHeight="1">
      <c r="A31" s="288"/>
      <c r="B31" s="252"/>
      <c r="C31" s="285" t="s">
        <v>44</v>
      </c>
      <c r="D31" s="252">
        <v>0</v>
      </c>
    </row>
    <row r="32" spans="1:4" ht="21.75" customHeight="1">
      <c r="A32" s="288"/>
      <c r="B32" s="252"/>
      <c r="C32" s="285" t="s">
        <v>45</v>
      </c>
      <c r="D32" s="252">
        <v>0</v>
      </c>
    </row>
    <row r="33" spans="1:4" ht="21.75" customHeight="1">
      <c r="A33" s="288"/>
      <c r="B33" s="252"/>
      <c r="C33" s="285" t="s">
        <v>46</v>
      </c>
      <c r="D33" s="251">
        <v>0</v>
      </c>
    </row>
    <row r="34" spans="1:4" ht="21.75" customHeight="1">
      <c r="A34" s="288"/>
      <c r="B34" s="252"/>
      <c r="C34" s="285" t="s">
        <v>47</v>
      </c>
      <c r="D34" s="251">
        <v>0</v>
      </c>
    </row>
    <row r="35" spans="1:4" ht="21.75" customHeight="1">
      <c r="A35" s="247" t="s">
        <v>48</v>
      </c>
      <c r="B35" s="252">
        <f>SUM(B6:B13)</f>
        <v>245601000</v>
      </c>
      <c r="C35" s="247" t="s">
        <v>49</v>
      </c>
      <c r="D35" s="252">
        <f>SUM(D6:D34)</f>
        <v>245601000</v>
      </c>
    </row>
    <row r="36" spans="1:4" ht="21.75" customHeight="1">
      <c r="A36" s="285" t="s">
        <v>50</v>
      </c>
      <c r="B36" s="252">
        <v>0</v>
      </c>
      <c r="C36" s="286" t="s">
        <v>51</v>
      </c>
      <c r="D36" s="251">
        <v>0</v>
      </c>
    </row>
    <row r="37" spans="1:4" ht="21.75" customHeight="1">
      <c r="A37" s="285" t="s">
        <v>52</v>
      </c>
      <c r="B37" s="251">
        <v>0</v>
      </c>
      <c r="C37" s="286"/>
      <c r="D37" s="252"/>
    </row>
    <row r="38" spans="1:4" ht="21.75" customHeight="1">
      <c r="A38" s="247" t="s">
        <v>53</v>
      </c>
      <c r="B38" s="252">
        <f>SUM(B35:B37)</f>
        <v>245601000</v>
      </c>
      <c r="C38" s="247" t="s">
        <v>54</v>
      </c>
      <c r="D38" s="252">
        <f>SUM(D35:D36)</f>
        <v>245601000</v>
      </c>
    </row>
    <row r="39" spans="1:4" ht="21.75" customHeight="1">
      <c r="A39" s="289"/>
      <c r="B39" s="289"/>
      <c r="C39" s="289"/>
      <c r="D39" s="289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showZeros="0" workbookViewId="0" topLeftCell="A1">
      <selection activeCell="I26" sqref="I26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7" width="14.83203125" style="0" customWidth="1"/>
    <col min="8" max="8" width="16.66015625" style="0" customWidth="1"/>
    <col min="9" max="9" width="15" style="0" customWidth="1"/>
    <col min="10" max="23" width="11.33203125" style="0" customWidth="1"/>
  </cols>
  <sheetData>
    <row r="1" spans="1:23" ht="21.75" customHeight="1">
      <c r="A1" s="28"/>
      <c r="B1" s="29"/>
      <c r="C1" s="29"/>
      <c r="D1" s="29"/>
      <c r="E1" s="29"/>
      <c r="F1" s="29"/>
      <c r="G1" s="32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3" t="s">
        <v>55</v>
      </c>
    </row>
    <row r="2" spans="1:23" ht="21.75" customHeight="1">
      <c r="A2" s="31" t="s">
        <v>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21.75" customHeight="1">
      <c r="A3" s="253" t="s">
        <v>5</v>
      </c>
      <c r="B3" s="253" t="s">
        <v>0</v>
      </c>
      <c r="C3" s="253" t="s">
        <v>57</v>
      </c>
      <c r="D3" s="253"/>
      <c r="E3" s="253"/>
      <c r="F3" s="253"/>
      <c r="G3" s="253"/>
      <c r="H3" s="253"/>
      <c r="I3" s="253"/>
      <c r="J3" s="253"/>
      <c r="K3" s="269"/>
      <c r="L3" s="269"/>
      <c r="M3" s="269"/>
      <c r="O3" s="269"/>
      <c r="P3" s="269"/>
      <c r="R3" s="269"/>
      <c r="S3" s="269"/>
      <c r="T3" s="269"/>
      <c r="U3" s="269"/>
      <c r="V3" s="269"/>
      <c r="W3" s="274" t="s">
        <v>58</v>
      </c>
    </row>
    <row r="4" spans="1:23" ht="24.75" customHeight="1">
      <c r="A4" s="254" t="s">
        <v>59</v>
      </c>
      <c r="B4" s="255"/>
      <c r="C4" s="255"/>
      <c r="D4" s="255"/>
      <c r="E4" s="256"/>
      <c r="F4" s="257" t="s">
        <v>60</v>
      </c>
      <c r="G4" s="254" t="s">
        <v>61</v>
      </c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75" t="s">
        <v>62</v>
      </c>
      <c r="W4" s="276" t="s">
        <v>63</v>
      </c>
    </row>
    <row r="5" spans="1:23" ht="24.75" customHeight="1">
      <c r="A5" s="254" t="s">
        <v>64</v>
      </c>
      <c r="B5" s="255"/>
      <c r="C5" s="256"/>
      <c r="D5" s="258" t="s">
        <v>65</v>
      </c>
      <c r="E5" s="259" t="s">
        <v>66</v>
      </c>
      <c r="F5" s="260"/>
      <c r="G5" s="261" t="s">
        <v>67</v>
      </c>
      <c r="H5" s="254" t="s">
        <v>68</v>
      </c>
      <c r="I5" s="255"/>
      <c r="J5" s="255"/>
      <c r="K5" s="255"/>
      <c r="L5" s="255"/>
      <c r="M5" s="255"/>
      <c r="N5" s="255"/>
      <c r="O5" s="256"/>
      <c r="P5" s="270" t="s">
        <v>69</v>
      </c>
      <c r="Q5" s="277" t="s">
        <v>70</v>
      </c>
      <c r="R5" s="277" t="s">
        <v>71</v>
      </c>
      <c r="S5" s="278" t="s">
        <v>72</v>
      </c>
      <c r="T5" s="278" t="s">
        <v>73</v>
      </c>
      <c r="U5" s="279" t="s">
        <v>74</v>
      </c>
      <c r="V5" s="275"/>
      <c r="W5" s="276"/>
    </row>
    <row r="6" spans="1:23" ht="30" customHeight="1">
      <c r="A6" s="262" t="s">
        <v>75</v>
      </c>
      <c r="B6" s="262" t="s">
        <v>76</v>
      </c>
      <c r="C6" s="262" t="s">
        <v>77</v>
      </c>
      <c r="D6" s="263"/>
      <c r="E6" s="263"/>
      <c r="F6" s="264"/>
      <c r="G6" s="265"/>
      <c r="H6" s="266" t="s">
        <v>78</v>
      </c>
      <c r="I6" s="271" t="s">
        <v>79</v>
      </c>
      <c r="J6" s="271" t="s">
        <v>80</v>
      </c>
      <c r="K6" s="271" t="s">
        <v>81</v>
      </c>
      <c r="L6" s="271" t="s">
        <v>82</v>
      </c>
      <c r="M6" s="271" t="s">
        <v>83</v>
      </c>
      <c r="N6" s="271" t="s">
        <v>84</v>
      </c>
      <c r="O6" s="271" t="s">
        <v>85</v>
      </c>
      <c r="P6" s="272"/>
      <c r="Q6" s="272"/>
      <c r="R6" s="280"/>
      <c r="S6" s="272"/>
      <c r="T6" s="272"/>
      <c r="U6" s="281"/>
      <c r="V6" s="275"/>
      <c r="W6" s="282"/>
    </row>
    <row r="7" spans="1:23" ht="21.75" customHeight="1">
      <c r="A7" s="42" t="s">
        <v>57</v>
      </c>
      <c r="B7" s="42" t="s">
        <v>57</v>
      </c>
      <c r="C7" s="42" t="s">
        <v>57</v>
      </c>
      <c r="D7" s="42" t="s">
        <v>57</v>
      </c>
      <c r="E7" s="42" t="s">
        <v>67</v>
      </c>
      <c r="F7" s="251">
        <f>SUM(G7,V7:W7)</f>
        <v>245601000</v>
      </c>
      <c r="G7" s="267">
        <f>SUM(H7,P7:U7)</f>
        <v>245601000</v>
      </c>
      <c r="H7" s="268">
        <v>171601000</v>
      </c>
      <c r="I7" s="268">
        <v>171601000</v>
      </c>
      <c r="J7" s="268">
        <v>0</v>
      </c>
      <c r="K7" s="268">
        <v>0</v>
      </c>
      <c r="L7" s="268">
        <v>0</v>
      </c>
      <c r="M7" s="268">
        <v>0</v>
      </c>
      <c r="N7" s="273">
        <v>0</v>
      </c>
      <c r="O7" s="267">
        <v>0</v>
      </c>
      <c r="P7" s="273">
        <v>0</v>
      </c>
      <c r="Q7" s="267">
        <v>0</v>
      </c>
      <c r="R7" s="273">
        <v>0</v>
      </c>
      <c r="S7" s="267">
        <v>69000000</v>
      </c>
      <c r="T7" s="268">
        <v>0</v>
      </c>
      <c r="U7" s="283">
        <v>5000000</v>
      </c>
      <c r="V7" s="92">
        <v>0</v>
      </c>
      <c r="W7" s="284">
        <v>0</v>
      </c>
    </row>
    <row r="8" spans="1:23" ht="21.75" customHeight="1">
      <c r="A8" s="42" t="s">
        <v>57</v>
      </c>
      <c r="B8" s="42" t="s">
        <v>57</v>
      </c>
      <c r="C8" s="42" t="s">
        <v>57</v>
      </c>
      <c r="D8" s="42" t="s">
        <v>57</v>
      </c>
      <c r="E8" s="42" t="s">
        <v>86</v>
      </c>
      <c r="F8" s="251">
        <f>SUM(G8,V8:W8)</f>
        <v>245601000</v>
      </c>
      <c r="G8" s="267">
        <f>SUM(H8,P8:U8)</f>
        <v>245601000</v>
      </c>
      <c r="H8" s="268">
        <v>171601000</v>
      </c>
      <c r="I8" s="268">
        <v>171601000</v>
      </c>
      <c r="J8" s="268">
        <v>0</v>
      </c>
      <c r="K8" s="268">
        <v>0</v>
      </c>
      <c r="L8" s="268">
        <v>0</v>
      </c>
      <c r="M8" s="268">
        <v>0</v>
      </c>
      <c r="N8" s="273">
        <v>0</v>
      </c>
      <c r="O8" s="267">
        <v>0</v>
      </c>
      <c r="P8" s="273">
        <v>0</v>
      </c>
      <c r="Q8" s="267">
        <v>0</v>
      </c>
      <c r="R8" s="273">
        <v>0</v>
      </c>
      <c r="S8" s="267">
        <v>69000000</v>
      </c>
      <c r="T8" s="268">
        <v>0</v>
      </c>
      <c r="U8" s="283">
        <v>5000000</v>
      </c>
      <c r="V8" s="92">
        <v>0</v>
      </c>
      <c r="W8" s="284">
        <v>0</v>
      </c>
    </row>
    <row r="9" spans="1:23" ht="21.75" customHeight="1">
      <c r="A9" s="42" t="s">
        <v>57</v>
      </c>
      <c r="B9" s="42" t="s">
        <v>57</v>
      </c>
      <c r="C9" s="42" t="s">
        <v>57</v>
      </c>
      <c r="D9" s="42" t="s">
        <v>87</v>
      </c>
      <c r="E9" s="42" t="s">
        <v>88</v>
      </c>
      <c r="F9" s="251">
        <f>SUM(G9,V9:W9)</f>
        <v>245601000</v>
      </c>
      <c r="G9" s="267">
        <f>SUM(H9,P9:U9)</f>
        <v>245601000</v>
      </c>
      <c r="H9" s="268">
        <v>171601000</v>
      </c>
      <c r="I9" s="268">
        <v>171601000</v>
      </c>
      <c r="J9" s="268">
        <v>0</v>
      </c>
      <c r="K9" s="268">
        <v>0</v>
      </c>
      <c r="L9" s="268">
        <v>0</v>
      </c>
      <c r="M9" s="268">
        <v>0</v>
      </c>
      <c r="N9" s="273">
        <v>0</v>
      </c>
      <c r="O9" s="267">
        <v>0</v>
      </c>
      <c r="P9" s="273">
        <v>0</v>
      </c>
      <c r="Q9" s="267">
        <v>0</v>
      </c>
      <c r="R9" s="273">
        <v>0</v>
      </c>
      <c r="S9" s="267">
        <v>69000000</v>
      </c>
      <c r="T9" s="268">
        <v>0</v>
      </c>
      <c r="U9" s="283">
        <v>5000000</v>
      </c>
      <c r="V9" s="92">
        <v>0</v>
      </c>
      <c r="W9" s="284">
        <v>0</v>
      </c>
    </row>
    <row r="10" spans="1:23" ht="21.75" customHeight="1">
      <c r="A10" s="42" t="s">
        <v>89</v>
      </c>
      <c r="B10" s="42" t="s">
        <v>90</v>
      </c>
      <c r="C10" s="42" t="s">
        <v>91</v>
      </c>
      <c r="D10" s="42" t="s">
        <v>92</v>
      </c>
      <c r="E10" s="42" t="s">
        <v>93</v>
      </c>
      <c r="F10" s="251">
        <f>SUM(G10,V10:W10)</f>
        <v>825000</v>
      </c>
      <c r="G10" s="267">
        <f>SUM(H10,P10:U10)</f>
        <v>825000</v>
      </c>
      <c r="H10" s="268">
        <v>825000</v>
      </c>
      <c r="I10" s="268">
        <v>825000</v>
      </c>
      <c r="J10" s="268">
        <v>0</v>
      </c>
      <c r="K10" s="268">
        <v>0</v>
      </c>
      <c r="L10" s="268">
        <v>0</v>
      </c>
      <c r="M10" s="268">
        <v>0</v>
      </c>
      <c r="N10" s="273">
        <v>0</v>
      </c>
      <c r="O10" s="267">
        <v>0</v>
      </c>
      <c r="P10" s="273">
        <v>0</v>
      </c>
      <c r="Q10" s="267">
        <v>0</v>
      </c>
      <c r="R10" s="273">
        <v>0</v>
      </c>
      <c r="S10" s="267">
        <v>0</v>
      </c>
      <c r="T10" s="268">
        <v>0</v>
      </c>
      <c r="U10" s="283">
        <v>0</v>
      </c>
      <c r="V10" s="92">
        <v>0</v>
      </c>
      <c r="W10" s="284">
        <v>0</v>
      </c>
    </row>
    <row r="11" spans="1:23" ht="21.75" customHeight="1">
      <c r="A11" s="42" t="s">
        <v>89</v>
      </c>
      <c r="B11" s="42" t="s">
        <v>90</v>
      </c>
      <c r="C11" s="42" t="s">
        <v>94</v>
      </c>
      <c r="D11" s="42" t="s">
        <v>92</v>
      </c>
      <c r="E11" s="42" t="s">
        <v>95</v>
      </c>
      <c r="F11" s="251">
        <f>SUM(G11,V11:W11)</f>
        <v>244776000</v>
      </c>
      <c r="G11" s="267">
        <f>SUM(H11,P11:U11)</f>
        <v>244776000</v>
      </c>
      <c r="H11" s="268">
        <v>170776000</v>
      </c>
      <c r="I11" s="268">
        <v>170776000</v>
      </c>
      <c r="J11" s="268">
        <v>0</v>
      </c>
      <c r="K11" s="268">
        <v>0</v>
      </c>
      <c r="L11" s="268">
        <v>0</v>
      </c>
      <c r="M11" s="268">
        <v>0</v>
      </c>
      <c r="N11" s="273">
        <v>0</v>
      </c>
      <c r="O11" s="267">
        <v>0</v>
      </c>
      <c r="P11" s="273">
        <v>0</v>
      </c>
      <c r="Q11" s="267">
        <v>0</v>
      </c>
      <c r="R11" s="273">
        <v>0</v>
      </c>
      <c r="S11" s="267">
        <v>69000000</v>
      </c>
      <c r="T11" s="268">
        <v>0</v>
      </c>
      <c r="U11" s="283">
        <v>5000000</v>
      </c>
      <c r="V11" s="92">
        <v>0</v>
      </c>
      <c r="W11" s="284">
        <v>0</v>
      </c>
    </row>
  </sheetData>
  <sheetProtection/>
  <mergeCells count="19"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  <mergeCell ref="G5:G6"/>
    <mergeCell ref="P5:P6"/>
    <mergeCell ref="Q5:Q6"/>
    <mergeCell ref="R5:R6"/>
    <mergeCell ref="S5:S6"/>
    <mergeCell ref="T5:T6"/>
    <mergeCell ref="U5:U6"/>
    <mergeCell ref="V4:V6"/>
    <mergeCell ref="W4:W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G6" sqref="G6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52"/>
      <c r="B1" s="1"/>
      <c r="C1" s="1"/>
      <c r="D1" s="1"/>
      <c r="E1" s="1"/>
      <c r="F1" s="1"/>
      <c r="G1" s="1"/>
      <c r="H1" s="3" t="s">
        <v>96</v>
      </c>
    </row>
    <row r="2" spans="1:8" ht="24.75" customHeight="1">
      <c r="A2" s="244" t="s">
        <v>97</v>
      </c>
      <c r="B2" s="244"/>
      <c r="C2" s="244"/>
      <c r="D2" s="244"/>
      <c r="E2" s="244"/>
      <c r="F2" s="244"/>
      <c r="G2" s="244"/>
      <c r="H2" s="244"/>
    </row>
    <row r="3" spans="1:8" ht="24.75" customHeight="1">
      <c r="A3" s="245" t="s">
        <v>5</v>
      </c>
      <c r="B3" s="245"/>
      <c r="C3" s="246" t="s">
        <v>57</v>
      </c>
      <c r="D3" s="246"/>
      <c r="E3" s="246" t="s">
        <v>0</v>
      </c>
      <c r="F3" s="1"/>
      <c r="G3" s="1"/>
      <c r="H3" s="3" t="s">
        <v>6</v>
      </c>
    </row>
    <row r="4" spans="1:8" ht="21.75" customHeight="1">
      <c r="A4" s="247" t="s">
        <v>98</v>
      </c>
      <c r="B4" s="247"/>
      <c r="C4" s="247"/>
      <c r="D4" s="247"/>
      <c r="E4" s="247"/>
      <c r="F4" s="248" t="s">
        <v>67</v>
      </c>
      <c r="G4" s="248" t="s">
        <v>99</v>
      </c>
      <c r="H4" s="248" t="s">
        <v>100</v>
      </c>
    </row>
    <row r="5" spans="1:8" ht="47.25" customHeight="1">
      <c r="A5" s="249" t="s">
        <v>75</v>
      </c>
      <c r="B5" s="249" t="s">
        <v>76</v>
      </c>
      <c r="C5" s="249" t="s">
        <v>77</v>
      </c>
      <c r="D5" s="249" t="s">
        <v>65</v>
      </c>
      <c r="E5" s="249" t="s">
        <v>66</v>
      </c>
      <c r="F5" s="248"/>
      <c r="G5" s="248"/>
      <c r="H5" s="248"/>
    </row>
    <row r="6" spans="1:8" ht="24.75" customHeight="1">
      <c r="A6" s="250" t="s">
        <v>57</v>
      </c>
      <c r="B6" s="251" t="s">
        <v>57</v>
      </c>
      <c r="C6" s="252" t="s">
        <v>57</v>
      </c>
      <c r="D6" s="252" t="s">
        <v>57</v>
      </c>
      <c r="E6" s="252" t="s">
        <v>67</v>
      </c>
      <c r="F6" s="250">
        <f>SUM(G6,H6)</f>
        <v>245601000</v>
      </c>
      <c r="G6" s="250">
        <v>126157900.76</v>
      </c>
      <c r="H6" s="250">
        <v>119443099.24</v>
      </c>
    </row>
    <row r="7" spans="1:8" ht="24.75" customHeight="1">
      <c r="A7" s="250" t="s">
        <v>57</v>
      </c>
      <c r="B7" s="251" t="s">
        <v>57</v>
      </c>
      <c r="C7" s="252" t="s">
        <v>57</v>
      </c>
      <c r="D7" s="252" t="s">
        <v>57</v>
      </c>
      <c r="E7" s="252" t="s">
        <v>86</v>
      </c>
      <c r="F7" s="250">
        <f>SUM(G7,H7)</f>
        <v>245601000</v>
      </c>
      <c r="G7" s="250">
        <v>126157900.76</v>
      </c>
      <c r="H7" s="250">
        <v>119443099.24</v>
      </c>
    </row>
    <row r="8" spans="1:8" ht="24.75" customHeight="1">
      <c r="A8" s="250" t="s">
        <v>57</v>
      </c>
      <c r="B8" s="251" t="s">
        <v>57</v>
      </c>
      <c r="C8" s="252" t="s">
        <v>57</v>
      </c>
      <c r="D8" s="252" t="s">
        <v>87</v>
      </c>
      <c r="E8" s="252" t="s">
        <v>88</v>
      </c>
      <c r="F8" s="250">
        <f>SUM(G8,H8)</f>
        <v>245601000</v>
      </c>
      <c r="G8" s="250">
        <v>126157900.76</v>
      </c>
      <c r="H8" s="250">
        <v>119443099.24</v>
      </c>
    </row>
    <row r="9" spans="1:8" ht="24.75" customHeight="1">
      <c r="A9" s="250" t="s">
        <v>89</v>
      </c>
      <c r="B9" s="251" t="s">
        <v>90</v>
      </c>
      <c r="C9" s="252" t="s">
        <v>91</v>
      </c>
      <c r="D9" s="252" t="s">
        <v>92</v>
      </c>
      <c r="E9" s="252" t="s">
        <v>93</v>
      </c>
      <c r="F9" s="250">
        <f>SUM(G9,H9)</f>
        <v>825000</v>
      </c>
      <c r="G9" s="250">
        <v>0</v>
      </c>
      <c r="H9" s="250">
        <v>825000</v>
      </c>
    </row>
    <row r="10" spans="1:8" ht="24.75" customHeight="1">
      <c r="A10" s="250" t="s">
        <v>89</v>
      </c>
      <c r="B10" s="251" t="s">
        <v>90</v>
      </c>
      <c r="C10" s="252" t="s">
        <v>94</v>
      </c>
      <c r="D10" s="252" t="s">
        <v>92</v>
      </c>
      <c r="E10" s="252" t="s">
        <v>95</v>
      </c>
      <c r="F10" s="250">
        <f>SUM(G10,H10)</f>
        <v>244776000</v>
      </c>
      <c r="G10" s="250">
        <v>126157900.76</v>
      </c>
      <c r="H10" s="250">
        <v>118618099.24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145"/>
      <c r="B1" s="145"/>
      <c r="C1" s="145"/>
      <c r="D1" s="145"/>
      <c r="E1" s="145"/>
      <c r="F1" s="145"/>
      <c r="G1" s="145"/>
      <c r="H1" s="208" t="s">
        <v>101</v>
      </c>
    </row>
    <row r="2" spans="1:8" ht="20.25" customHeight="1">
      <c r="A2" s="209" t="s">
        <v>102</v>
      </c>
      <c r="B2" s="209"/>
      <c r="C2" s="209"/>
      <c r="D2" s="209"/>
      <c r="E2" s="209"/>
      <c r="F2" s="209"/>
      <c r="G2" s="209"/>
      <c r="H2" s="209"/>
    </row>
    <row r="3" spans="1:8" ht="20.25" customHeight="1">
      <c r="A3" s="210" t="s">
        <v>5</v>
      </c>
      <c r="B3" s="211"/>
      <c r="C3" s="212"/>
      <c r="D3" s="212"/>
      <c r="E3" s="212"/>
      <c r="F3" s="212"/>
      <c r="G3" s="212"/>
      <c r="H3" s="208" t="s">
        <v>6</v>
      </c>
    </row>
    <row r="4" spans="1:8" ht="20.25" customHeight="1">
      <c r="A4" s="213" t="s">
        <v>103</v>
      </c>
      <c r="B4" s="214"/>
      <c r="C4" s="213" t="s">
        <v>104</v>
      </c>
      <c r="D4" s="215"/>
      <c r="E4" s="215"/>
      <c r="F4" s="215"/>
      <c r="G4" s="215"/>
      <c r="H4" s="214"/>
    </row>
    <row r="5" spans="1:8" ht="20.25" customHeight="1">
      <c r="A5" s="216" t="s">
        <v>105</v>
      </c>
      <c r="B5" s="217" t="s">
        <v>106</v>
      </c>
      <c r="C5" s="216" t="s">
        <v>105</v>
      </c>
      <c r="D5" s="216" t="s">
        <v>67</v>
      </c>
      <c r="E5" s="217" t="s">
        <v>107</v>
      </c>
      <c r="F5" s="218" t="s">
        <v>108</v>
      </c>
      <c r="G5" s="216" t="s">
        <v>109</v>
      </c>
      <c r="H5" s="218" t="s">
        <v>110</v>
      </c>
    </row>
    <row r="6" spans="1:8" ht="20.25" customHeight="1">
      <c r="A6" s="219" t="s">
        <v>111</v>
      </c>
      <c r="B6" s="220">
        <f>SUM(B7,B8,B9)</f>
        <v>171601000</v>
      </c>
      <c r="C6" s="221" t="s">
        <v>112</v>
      </c>
      <c r="D6" s="220">
        <f>SUM(D7:D35)</f>
        <v>171601000</v>
      </c>
      <c r="E6" s="220">
        <f aca="true" t="shared" si="0" ref="E6:H6">SUM(E7:E36)</f>
        <v>171601000</v>
      </c>
      <c r="F6" s="220">
        <f t="shared" si="0"/>
        <v>0</v>
      </c>
      <c r="G6" s="220">
        <f t="shared" si="0"/>
        <v>0</v>
      </c>
      <c r="H6" s="220">
        <f t="shared" si="0"/>
        <v>0</v>
      </c>
    </row>
    <row r="7" spans="1:8" ht="20.25" customHeight="1">
      <c r="A7" s="219" t="s">
        <v>113</v>
      </c>
      <c r="B7" s="220">
        <v>171601000</v>
      </c>
      <c r="C7" s="221" t="s">
        <v>114</v>
      </c>
      <c r="D7" s="222">
        <f aca="true" t="shared" si="1" ref="D7:D37">SUM(E7:H7)</f>
        <v>0</v>
      </c>
      <c r="E7" s="220">
        <v>0</v>
      </c>
      <c r="F7" s="223">
        <v>0</v>
      </c>
      <c r="G7" s="220">
        <v>0</v>
      </c>
      <c r="H7" s="224">
        <v>0</v>
      </c>
    </row>
    <row r="8" spans="1:8" ht="20.25" customHeight="1">
      <c r="A8" s="219" t="s">
        <v>115</v>
      </c>
      <c r="B8" s="220">
        <v>0</v>
      </c>
      <c r="C8" s="221" t="s">
        <v>116</v>
      </c>
      <c r="D8" s="222">
        <f t="shared" si="1"/>
        <v>0</v>
      </c>
      <c r="E8" s="220">
        <v>0</v>
      </c>
      <c r="F8" s="223">
        <v>0</v>
      </c>
      <c r="G8" s="220">
        <v>0</v>
      </c>
      <c r="H8" s="224">
        <v>0</v>
      </c>
    </row>
    <row r="9" spans="1:8" ht="20.25" customHeight="1">
      <c r="A9" s="219" t="s">
        <v>117</v>
      </c>
      <c r="B9" s="225">
        <v>0</v>
      </c>
      <c r="C9" s="221" t="s">
        <v>118</v>
      </c>
      <c r="D9" s="222">
        <f t="shared" si="1"/>
        <v>0</v>
      </c>
      <c r="E9" s="220">
        <v>0</v>
      </c>
      <c r="F9" s="223">
        <v>0</v>
      </c>
      <c r="G9" s="220">
        <v>0</v>
      </c>
      <c r="H9" s="224">
        <v>0</v>
      </c>
    </row>
    <row r="10" spans="1:8" ht="20.25" customHeight="1">
      <c r="A10" s="219" t="s">
        <v>119</v>
      </c>
      <c r="B10" s="226">
        <f>SUM(B11,B12,B13)</f>
        <v>0</v>
      </c>
      <c r="C10" s="221" t="s">
        <v>120</v>
      </c>
      <c r="D10" s="222">
        <f t="shared" si="1"/>
        <v>0</v>
      </c>
      <c r="E10" s="220">
        <v>0</v>
      </c>
      <c r="F10" s="223">
        <v>0</v>
      </c>
      <c r="G10" s="220">
        <v>0</v>
      </c>
      <c r="H10" s="224">
        <v>0</v>
      </c>
    </row>
    <row r="11" spans="1:8" ht="20.25" customHeight="1">
      <c r="A11" s="219" t="s">
        <v>113</v>
      </c>
      <c r="B11" s="220">
        <v>0</v>
      </c>
      <c r="C11" s="221" t="s">
        <v>121</v>
      </c>
      <c r="D11" s="222">
        <f t="shared" si="1"/>
        <v>171601000</v>
      </c>
      <c r="E11" s="220">
        <v>171601000</v>
      </c>
      <c r="F11" s="223">
        <v>0</v>
      </c>
      <c r="G11" s="220">
        <v>0</v>
      </c>
      <c r="H11" s="224">
        <v>0</v>
      </c>
    </row>
    <row r="12" spans="1:8" ht="20.25" customHeight="1">
      <c r="A12" s="219" t="s">
        <v>115</v>
      </c>
      <c r="B12" s="220">
        <v>0</v>
      </c>
      <c r="C12" s="221" t="s">
        <v>122</v>
      </c>
      <c r="D12" s="222">
        <f t="shared" si="1"/>
        <v>0</v>
      </c>
      <c r="E12" s="220">
        <v>0</v>
      </c>
      <c r="F12" s="223">
        <v>0</v>
      </c>
      <c r="G12" s="220">
        <v>0</v>
      </c>
      <c r="H12" s="224">
        <v>0</v>
      </c>
    </row>
    <row r="13" spans="1:8" ht="20.25" customHeight="1">
      <c r="A13" s="219" t="s">
        <v>117</v>
      </c>
      <c r="B13" s="225">
        <v>0</v>
      </c>
      <c r="C13" s="221" t="s">
        <v>123</v>
      </c>
      <c r="D13" s="222">
        <f t="shared" si="1"/>
        <v>0</v>
      </c>
      <c r="E13" s="220">
        <v>0</v>
      </c>
      <c r="F13" s="223">
        <v>0</v>
      </c>
      <c r="G13" s="220">
        <v>0</v>
      </c>
      <c r="H13" s="224">
        <v>0</v>
      </c>
    </row>
    <row r="14" spans="1:8" ht="20.25" customHeight="1">
      <c r="A14" s="219"/>
      <c r="B14" s="227"/>
      <c r="C14" s="221" t="s">
        <v>124</v>
      </c>
      <c r="D14" s="222">
        <f t="shared" si="1"/>
        <v>0</v>
      </c>
      <c r="E14" s="220">
        <v>0</v>
      </c>
      <c r="F14" s="223">
        <v>0</v>
      </c>
      <c r="G14" s="220">
        <v>0</v>
      </c>
      <c r="H14" s="224">
        <v>0</v>
      </c>
    </row>
    <row r="15" spans="1:8" ht="20.25" customHeight="1">
      <c r="A15" s="228"/>
      <c r="B15" s="227"/>
      <c r="C15" s="229" t="s">
        <v>125</v>
      </c>
      <c r="D15" s="222">
        <f t="shared" si="1"/>
        <v>0</v>
      </c>
      <c r="E15" s="220">
        <v>0</v>
      </c>
      <c r="F15" s="223">
        <v>0</v>
      </c>
      <c r="G15" s="220">
        <v>0</v>
      </c>
      <c r="H15" s="224">
        <v>0</v>
      </c>
    </row>
    <row r="16" spans="1:8" ht="20.25" customHeight="1">
      <c r="A16" s="228"/>
      <c r="B16" s="225"/>
      <c r="C16" s="229" t="s">
        <v>126</v>
      </c>
      <c r="D16" s="222">
        <f t="shared" si="1"/>
        <v>0</v>
      </c>
      <c r="E16" s="220">
        <v>0</v>
      </c>
      <c r="F16" s="223">
        <v>0</v>
      </c>
      <c r="G16" s="220">
        <v>0</v>
      </c>
      <c r="H16" s="224">
        <v>0</v>
      </c>
    </row>
    <row r="17" spans="1:8" ht="20.25" customHeight="1">
      <c r="A17" s="228"/>
      <c r="B17" s="225"/>
      <c r="C17" s="229" t="s">
        <v>127</v>
      </c>
      <c r="D17" s="222">
        <f t="shared" si="1"/>
        <v>0</v>
      </c>
      <c r="E17" s="220">
        <v>0</v>
      </c>
      <c r="F17" s="223">
        <v>0</v>
      </c>
      <c r="G17" s="220">
        <v>0</v>
      </c>
      <c r="H17" s="224">
        <v>0</v>
      </c>
    </row>
    <row r="18" spans="1:8" ht="20.25" customHeight="1">
      <c r="A18" s="228"/>
      <c r="B18" s="225"/>
      <c r="C18" s="229" t="s">
        <v>128</v>
      </c>
      <c r="D18" s="222">
        <f t="shared" si="1"/>
        <v>0</v>
      </c>
      <c r="E18" s="220">
        <v>0</v>
      </c>
      <c r="F18" s="223">
        <v>0</v>
      </c>
      <c r="G18" s="220">
        <v>0</v>
      </c>
      <c r="H18" s="224">
        <v>0</v>
      </c>
    </row>
    <row r="19" spans="1:8" ht="20.25" customHeight="1">
      <c r="A19" s="228"/>
      <c r="B19" s="225"/>
      <c r="C19" s="229" t="s">
        <v>129</v>
      </c>
      <c r="D19" s="222">
        <f t="shared" si="1"/>
        <v>0</v>
      </c>
      <c r="E19" s="220">
        <v>0</v>
      </c>
      <c r="F19" s="223">
        <v>0</v>
      </c>
      <c r="G19" s="220">
        <v>0</v>
      </c>
      <c r="H19" s="224">
        <v>0</v>
      </c>
    </row>
    <row r="20" spans="1:8" ht="20.25" customHeight="1">
      <c r="A20" s="228"/>
      <c r="B20" s="225"/>
      <c r="C20" s="229" t="s">
        <v>130</v>
      </c>
      <c r="D20" s="222">
        <f t="shared" si="1"/>
        <v>0</v>
      </c>
      <c r="E20" s="220">
        <v>0</v>
      </c>
      <c r="F20" s="223">
        <v>0</v>
      </c>
      <c r="G20" s="220">
        <v>0</v>
      </c>
      <c r="H20" s="224">
        <v>0</v>
      </c>
    </row>
    <row r="21" spans="1:8" ht="20.25" customHeight="1">
      <c r="A21" s="228"/>
      <c r="B21" s="225"/>
      <c r="C21" s="229" t="s">
        <v>131</v>
      </c>
      <c r="D21" s="222">
        <f t="shared" si="1"/>
        <v>0</v>
      </c>
      <c r="E21" s="220">
        <v>0</v>
      </c>
      <c r="F21" s="223">
        <v>0</v>
      </c>
      <c r="G21" s="220">
        <v>0</v>
      </c>
      <c r="H21" s="224">
        <v>0</v>
      </c>
    </row>
    <row r="22" spans="1:8" ht="20.25" customHeight="1">
      <c r="A22" s="228"/>
      <c r="B22" s="225"/>
      <c r="C22" s="229" t="s">
        <v>132</v>
      </c>
      <c r="D22" s="222">
        <f t="shared" si="1"/>
        <v>0</v>
      </c>
      <c r="E22" s="220">
        <v>0</v>
      </c>
      <c r="F22" s="223">
        <v>0</v>
      </c>
      <c r="G22" s="220">
        <v>0</v>
      </c>
      <c r="H22" s="224">
        <v>0</v>
      </c>
    </row>
    <row r="23" spans="1:8" ht="20.25" customHeight="1">
      <c r="A23" s="228"/>
      <c r="B23" s="225"/>
      <c r="C23" s="229" t="s">
        <v>133</v>
      </c>
      <c r="D23" s="222">
        <f t="shared" si="1"/>
        <v>0</v>
      </c>
      <c r="E23" s="220">
        <v>0</v>
      </c>
      <c r="F23" s="223">
        <v>0</v>
      </c>
      <c r="G23" s="220">
        <v>0</v>
      </c>
      <c r="H23" s="224">
        <v>0</v>
      </c>
    </row>
    <row r="24" spans="1:8" ht="20.25" customHeight="1">
      <c r="A24" s="228"/>
      <c r="B24" s="225"/>
      <c r="C24" s="229" t="s">
        <v>134</v>
      </c>
      <c r="D24" s="222">
        <f t="shared" si="1"/>
        <v>0</v>
      </c>
      <c r="E24" s="220">
        <v>0</v>
      </c>
      <c r="F24" s="223">
        <v>0</v>
      </c>
      <c r="G24" s="220">
        <v>0</v>
      </c>
      <c r="H24" s="224">
        <v>0</v>
      </c>
    </row>
    <row r="25" spans="1:8" ht="20.25" customHeight="1">
      <c r="A25" s="228"/>
      <c r="B25" s="225"/>
      <c r="C25" s="229" t="s">
        <v>135</v>
      </c>
      <c r="D25" s="222">
        <f t="shared" si="1"/>
        <v>0</v>
      </c>
      <c r="E25" s="220">
        <v>0</v>
      </c>
      <c r="F25" s="223">
        <v>0</v>
      </c>
      <c r="G25" s="220">
        <v>0</v>
      </c>
      <c r="H25" s="224">
        <v>0</v>
      </c>
    </row>
    <row r="26" spans="1:8" ht="20.25" customHeight="1">
      <c r="A26" s="228"/>
      <c r="B26" s="225"/>
      <c r="C26" s="229" t="s">
        <v>136</v>
      </c>
      <c r="D26" s="222">
        <f t="shared" si="1"/>
        <v>0</v>
      </c>
      <c r="E26" s="220">
        <v>0</v>
      </c>
      <c r="F26" s="223">
        <v>0</v>
      </c>
      <c r="G26" s="220">
        <v>0</v>
      </c>
      <c r="H26" s="224">
        <v>0</v>
      </c>
    </row>
    <row r="27" spans="1:8" ht="20.25" customHeight="1">
      <c r="A27" s="228"/>
      <c r="B27" s="225"/>
      <c r="C27" s="229" t="s">
        <v>137</v>
      </c>
      <c r="D27" s="222">
        <f t="shared" si="1"/>
        <v>0</v>
      </c>
      <c r="E27" s="220">
        <v>0</v>
      </c>
      <c r="F27" s="223">
        <v>0</v>
      </c>
      <c r="G27" s="220">
        <v>0</v>
      </c>
      <c r="H27" s="224">
        <v>0</v>
      </c>
    </row>
    <row r="28" spans="1:8" ht="20.25" customHeight="1">
      <c r="A28" s="228"/>
      <c r="B28" s="225"/>
      <c r="C28" s="229" t="s">
        <v>138</v>
      </c>
      <c r="D28" s="222">
        <f t="shared" si="1"/>
        <v>0</v>
      </c>
      <c r="E28" s="220">
        <v>0</v>
      </c>
      <c r="F28" s="223">
        <v>0</v>
      </c>
      <c r="G28" s="220">
        <v>0</v>
      </c>
      <c r="H28" s="224">
        <v>0</v>
      </c>
    </row>
    <row r="29" spans="1:8" ht="20.25" customHeight="1">
      <c r="A29" s="228"/>
      <c r="B29" s="225"/>
      <c r="C29" s="229" t="s">
        <v>139</v>
      </c>
      <c r="D29" s="222">
        <f t="shared" si="1"/>
        <v>0</v>
      </c>
      <c r="E29" s="220">
        <v>0</v>
      </c>
      <c r="F29" s="223">
        <v>0</v>
      </c>
      <c r="G29" s="220">
        <v>0</v>
      </c>
      <c r="H29" s="224">
        <v>0</v>
      </c>
    </row>
    <row r="30" spans="1:8" ht="20.25" customHeight="1">
      <c r="A30" s="228"/>
      <c r="B30" s="225"/>
      <c r="C30" s="229" t="s">
        <v>140</v>
      </c>
      <c r="D30" s="222">
        <f t="shared" si="1"/>
        <v>0</v>
      </c>
      <c r="E30" s="220">
        <v>0</v>
      </c>
      <c r="F30" s="223">
        <v>0</v>
      </c>
      <c r="G30" s="220">
        <v>0</v>
      </c>
      <c r="H30" s="224">
        <v>0</v>
      </c>
    </row>
    <row r="31" spans="1:8" ht="20.25" customHeight="1">
      <c r="A31" s="228"/>
      <c r="B31" s="225"/>
      <c r="C31" s="229" t="s">
        <v>141</v>
      </c>
      <c r="D31" s="222">
        <f t="shared" si="1"/>
        <v>0</v>
      </c>
      <c r="E31" s="220">
        <v>0</v>
      </c>
      <c r="F31" s="223">
        <v>0</v>
      </c>
      <c r="G31" s="220">
        <v>0</v>
      </c>
      <c r="H31" s="224">
        <v>0</v>
      </c>
    </row>
    <row r="32" spans="1:8" ht="20.25" customHeight="1">
      <c r="A32" s="228"/>
      <c r="B32" s="225"/>
      <c r="C32" s="229" t="s">
        <v>142</v>
      </c>
      <c r="D32" s="222">
        <f t="shared" si="1"/>
        <v>0</v>
      </c>
      <c r="E32" s="220">
        <v>0</v>
      </c>
      <c r="F32" s="223">
        <v>0</v>
      </c>
      <c r="G32" s="220">
        <v>0</v>
      </c>
      <c r="H32" s="224">
        <v>0</v>
      </c>
    </row>
    <row r="33" spans="1:8" ht="20.25" customHeight="1">
      <c r="A33" s="228"/>
      <c r="B33" s="225"/>
      <c r="C33" s="229" t="s">
        <v>143</v>
      </c>
      <c r="D33" s="222">
        <f t="shared" si="1"/>
        <v>0</v>
      </c>
      <c r="E33" s="220">
        <v>0</v>
      </c>
      <c r="F33" s="223">
        <v>0</v>
      </c>
      <c r="G33" s="220">
        <v>0</v>
      </c>
      <c r="H33" s="224">
        <v>0</v>
      </c>
    </row>
    <row r="34" spans="1:8" ht="20.25" customHeight="1">
      <c r="A34" s="228"/>
      <c r="B34" s="225"/>
      <c r="C34" s="229" t="s">
        <v>144</v>
      </c>
      <c r="D34" s="222">
        <f t="shared" si="1"/>
        <v>0</v>
      </c>
      <c r="E34" s="220">
        <v>0</v>
      </c>
      <c r="F34" s="223">
        <v>0</v>
      </c>
      <c r="G34" s="220">
        <v>0</v>
      </c>
      <c r="H34" s="224">
        <v>0</v>
      </c>
    </row>
    <row r="35" spans="1:8" ht="20.25" customHeight="1">
      <c r="A35" s="228"/>
      <c r="B35" s="225"/>
      <c r="C35" s="229" t="s">
        <v>145</v>
      </c>
      <c r="D35" s="222">
        <f t="shared" si="1"/>
        <v>0</v>
      </c>
      <c r="E35" s="225">
        <v>0</v>
      </c>
      <c r="F35" s="230">
        <v>0</v>
      </c>
      <c r="G35" s="225">
        <v>0</v>
      </c>
      <c r="H35" s="231">
        <v>0</v>
      </c>
    </row>
    <row r="36" spans="1:8" ht="20.25" customHeight="1">
      <c r="A36" s="232"/>
      <c r="B36" s="18"/>
      <c r="C36" s="232" t="s">
        <v>146</v>
      </c>
      <c r="D36" s="222">
        <f t="shared" si="1"/>
        <v>0</v>
      </c>
      <c r="E36" s="233">
        <v>0</v>
      </c>
      <c r="F36" s="233">
        <v>0</v>
      </c>
      <c r="G36" s="233">
        <v>0</v>
      </c>
      <c r="H36" s="233">
        <v>0</v>
      </c>
    </row>
    <row r="37" spans="1:8" ht="20.25" customHeight="1">
      <c r="A37" s="228"/>
      <c r="B37" s="225"/>
      <c r="C37" s="228"/>
      <c r="D37" s="222">
        <f t="shared" si="1"/>
        <v>0</v>
      </c>
      <c r="E37" s="234"/>
      <c r="F37" s="234"/>
      <c r="G37" s="234"/>
      <c r="H37" s="225"/>
    </row>
    <row r="38" spans="1:8" ht="20.25" customHeight="1">
      <c r="A38" s="228"/>
      <c r="B38" s="235"/>
      <c r="C38" s="228"/>
      <c r="D38" s="18"/>
      <c r="E38" s="236"/>
      <c r="F38" s="236"/>
      <c r="G38" s="236"/>
      <c r="H38" s="236"/>
    </row>
    <row r="39" spans="1:8" ht="20.25" customHeight="1">
      <c r="A39" s="237" t="s">
        <v>147</v>
      </c>
      <c r="B39" s="238">
        <f>SUM(B6,B10)</f>
        <v>171601000</v>
      </c>
      <c r="C39" s="237" t="s">
        <v>148</v>
      </c>
      <c r="D39" s="239">
        <f>SUM(E39:H39)</f>
        <v>171601000</v>
      </c>
      <c r="E39" s="240">
        <f>SUM(E7:E37)</f>
        <v>171601000</v>
      </c>
      <c r="F39" s="240">
        <f>SUM(F7:F37)</f>
        <v>0</v>
      </c>
      <c r="G39" s="240">
        <f>SUM(G7:G37)</f>
        <v>0</v>
      </c>
      <c r="H39" s="240">
        <f>SUM(H7:H37)</f>
        <v>0</v>
      </c>
    </row>
    <row r="40" spans="2:8" ht="20.25" customHeight="1">
      <c r="B40" s="241"/>
      <c r="C40" s="242"/>
      <c r="D40" s="242"/>
      <c r="E40" s="242"/>
      <c r="F40" s="242"/>
      <c r="G40" s="242"/>
      <c r="H40" s="243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6" width="14.16015625" style="0" customWidth="1"/>
    <col min="7" max="7" width="14.83203125" style="0" customWidth="1"/>
    <col min="8" max="8" width="14.16015625" style="0" customWidth="1"/>
    <col min="9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207" t="s">
        <v>149</v>
      </c>
    </row>
    <row r="2" spans="1:35" s="182" customFormat="1" ht="19.5" customHeight="1">
      <c r="A2" s="185" t="s">
        <v>150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1:35" ht="19.5" customHeight="1">
      <c r="A3" s="186" t="s">
        <v>5</v>
      </c>
      <c r="B3" s="187"/>
      <c r="C3" s="187"/>
      <c r="D3" s="187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7" t="s">
        <v>6</v>
      </c>
    </row>
    <row r="4" spans="1:35" ht="19.5" customHeight="1">
      <c r="A4" s="189" t="s">
        <v>9</v>
      </c>
      <c r="B4" s="190"/>
      <c r="C4" s="191"/>
      <c r="D4" s="192"/>
      <c r="E4" s="193" t="s">
        <v>60</v>
      </c>
      <c r="F4" s="194" t="s">
        <v>151</v>
      </c>
      <c r="G4" s="195"/>
      <c r="H4" s="195"/>
      <c r="I4" s="195"/>
      <c r="J4" s="195"/>
      <c r="K4" s="195"/>
      <c r="L4" s="195"/>
      <c r="M4" s="195"/>
      <c r="N4" s="195"/>
      <c r="O4" s="205"/>
      <c r="P4" s="194" t="s">
        <v>152</v>
      </c>
      <c r="Q4" s="195"/>
      <c r="R4" s="195"/>
      <c r="S4" s="195"/>
      <c r="T4" s="195"/>
      <c r="U4" s="195"/>
      <c r="V4" s="195"/>
      <c r="W4" s="195"/>
      <c r="X4" s="195"/>
      <c r="Y4" s="205"/>
      <c r="Z4" s="194" t="s">
        <v>153</v>
      </c>
      <c r="AA4" s="195"/>
      <c r="AB4" s="195"/>
      <c r="AC4" s="195"/>
      <c r="AD4" s="195"/>
      <c r="AE4" s="195"/>
      <c r="AF4" s="195"/>
      <c r="AG4" s="195"/>
      <c r="AH4" s="195"/>
      <c r="AI4" s="205"/>
    </row>
    <row r="5" spans="1:35" ht="21" customHeight="1">
      <c r="A5" s="189" t="s">
        <v>64</v>
      </c>
      <c r="B5" s="190"/>
      <c r="C5" s="196" t="s">
        <v>154</v>
      </c>
      <c r="D5" s="197" t="s">
        <v>155</v>
      </c>
      <c r="E5" s="198"/>
      <c r="F5" s="196" t="s">
        <v>67</v>
      </c>
      <c r="G5" s="196" t="s">
        <v>156</v>
      </c>
      <c r="H5" s="196"/>
      <c r="I5" s="196"/>
      <c r="J5" s="196" t="s">
        <v>157</v>
      </c>
      <c r="K5" s="196"/>
      <c r="L5" s="196"/>
      <c r="M5" s="196" t="s">
        <v>158</v>
      </c>
      <c r="N5" s="196"/>
      <c r="O5" s="196"/>
      <c r="P5" s="196" t="s">
        <v>67</v>
      </c>
      <c r="Q5" s="196" t="s">
        <v>156</v>
      </c>
      <c r="R5" s="196"/>
      <c r="S5" s="196"/>
      <c r="T5" s="196" t="s">
        <v>157</v>
      </c>
      <c r="U5" s="196"/>
      <c r="V5" s="196"/>
      <c r="W5" s="196" t="s">
        <v>158</v>
      </c>
      <c r="X5" s="196"/>
      <c r="Y5" s="196"/>
      <c r="Z5" s="196" t="s">
        <v>67</v>
      </c>
      <c r="AA5" s="196" t="s">
        <v>156</v>
      </c>
      <c r="AB5" s="196"/>
      <c r="AC5" s="196"/>
      <c r="AD5" s="196" t="s">
        <v>157</v>
      </c>
      <c r="AE5" s="196"/>
      <c r="AF5" s="196"/>
      <c r="AG5" s="196" t="s">
        <v>158</v>
      </c>
      <c r="AH5" s="196"/>
      <c r="AI5" s="196"/>
    </row>
    <row r="6" spans="1:35" ht="30.75" customHeight="1">
      <c r="A6" s="199" t="s">
        <v>75</v>
      </c>
      <c r="B6" s="200" t="s">
        <v>76</v>
      </c>
      <c r="C6" s="196"/>
      <c r="D6" s="201"/>
      <c r="E6" s="202"/>
      <c r="F6" s="196"/>
      <c r="G6" s="196" t="s">
        <v>159</v>
      </c>
      <c r="H6" s="196" t="s">
        <v>99</v>
      </c>
      <c r="I6" s="196" t="s">
        <v>100</v>
      </c>
      <c r="J6" s="196" t="s">
        <v>159</v>
      </c>
      <c r="K6" s="196" t="s">
        <v>99</v>
      </c>
      <c r="L6" s="196" t="s">
        <v>100</v>
      </c>
      <c r="M6" s="196" t="s">
        <v>159</v>
      </c>
      <c r="N6" s="196" t="s">
        <v>99</v>
      </c>
      <c r="O6" s="196" t="s">
        <v>100</v>
      </c>
      <c r="P6" s="196"/>
      <c r="Q6" s="196" t="s">
        <v>159</v>
      </c>
      <c r="R6" s="196" t="s">
        <v>99</v>
      </c>
      <c r="S6" s="196" t="s">
        <v>100</v>
      </c>
      <c r="T6" s="196" t="s">
        <v>159</v>
      </c>
      <c r="U6" s="196" t="s">
        <v>99</v>
      </c>
      <c r="V6" s="196" t="s">
        <v>100</v>
      </c>
      <c r="W6" s="196" t="s">
        <v>159</v>
      </c>
      <c r="X6" s="196" t="s">
        <v>99</v>
      </c>
      <c r="Y6" s="196" t="s">
        <v>100</v>
      </c>
      <c r="Z6" s="196"/>
      <c r="AA6" s="196" t="s">
        <v>159</v>
      </c>
      <c r="AB6" s="196" t="s">
        <v>99</v>
      </c>
      <c r="AC6" s="196" t="s">
        <v>100</v>
      </c>
      <c r="AD6" s="196" t="s">
        <v>159</v>
      </c>
      <c r="AE6" s="196" t="s">
        <v>99</v>
      </c>
      <c r="AF6" s="196" t="s">
        <v>100</v>
      </c>
      <c r="AG6" s="196" t="s">
        <v>159</v>
      </c>
      <c r="AH6" s="196" t="s">
        <v>99</v>
      </c>
      <c r="AI6" s="196" t="s">
        <v>100</v>
      </c>
    </row>
    <row r="7" spans="1:35" ht="19.5" customHeight="1">
      <c r="A7" s="203" t="s">
        <v>57</v>
      </c>
      <c r="B7" s="203" t="s">
        <v>57</v>
      </c>
      <c r="C7" s="203" t="s">
        <v>57</v>
      </c>
      <c r="D7" s="203" t="s">
        <v>67</v>
      </c>
      <c r="E7" s="204">
        <f aca="true" t="shared" si="0" ref="E7:E17">SUM(F7,P7,Z7)</f>
        <v>171601000</v>
      </c>
      <c r="F7" s="204">
        <f aca="true" t="shared" si="1" ref="F7:F17">SUM(G7,J7,M7)</f>
        <v>171601000</v>
      </c>
      <c r="G7" s="204">
        <f aca="true" t="shared" si="2" ref="G7:G17">SUM(H7,I7)</f>
        <v>171601000</v>
      </c>
      <c r="H7" s="204">
        <v>126157900.76</v>
      </c>
      <c r="I7" s="204">
        <v>45443099.24</v>
      </c>
      <c r="J7" s="204">
        <f aca="true" t="shared" si="3" ref="J7:J17">SUM(K7,L7)</f>
        <v>0</v>
      </c>
      <c r="K7" s="204">
        <v>0</v>
      </c>
      <c r="L7" s="204">
        <v>0</v>
      </c>
      <c r="M7" s="204">
        <f aca="true" t="shared" si="4" ref="M7:M17">SUM(N7,O7)</f>
        <v>0</v>
      </c>
      <c r="N7" s="204">
        <v>0</v>
      </c>
      <c r="O7" s="204">
        <v>0</v>
      </c>
      <c r="P7" s="204">
        <f aca="true" t="shared" si="5" ref="P7:P17">SUM(Q7,T7,W7)</f>
        <v>0</v>
      </c>
      <c r="Q7" s="204">
        <f aca="true" t="shared" si="6" ref="Q7:Q17">SUM(R7,S7)</f>
        <v>0</v>
      </c>
      <c r="R7" s="204">
        <v>0</v>
      </c>
      <c r="S7" s="204">
        <v>0</v>
      </c>
      <c r="T7" s="204">
        <f aca="true" t="shared" si="7" ref="T7:T17">SUM(U7,V7)</f>
        <v>0</v>
      </c>
      <c r="U7" s="204">
        <v>0</v>
      </c>
      <c r="V7" s="204">
        <v>0</v>
      </c>
      <c r="W7" s="204">
        <f aca="true" t="shared" si="8" ref="W7:W17">SUM(X7,Y7)</f>
        <v>0</v>
      </c>
      <c r="X7" s="204">
        <v>0</v>
      </c>
      <c r="Y7" s="204">
        <v>0</v>
      </c>
      <c r="Z7" s="204">
        <f aca="true" t="shared" si="9" ref="Z7:Z17">SUM(AA7,AD7,AG7)</f>
        <v>0</v>
      </c>
      <c r="AA7" s="204">
        <f aca="true" t="shared" si="10" ref="AA7:AA17">SUM(AB7,AC7)</f>
        <v>0</v>
      </c>
      <c r="AB7" s="204">
        <v>0</v>
      </c>
      <c r="AC7" s="204">
        <v>0</v>
      </c>
      <c r="AD7" s="204">
        <f aca="true" t="shared" si="11" ref="AD7:AD17">SUM(AE7,AF7)</f>
        <v>0</v>
      </c>
      <c r="AE7" s="204">
        <v>0</v>
      </c>
      <c r="AF7" s="204">
        <v>0</v>
      </c>
      <c r="AG7" s="204">
        <f aca="true" t="shared" si="12" ref="AG7:AG17">SUM(AH7,AI7)</f>
        <v>0</v>
      </c>
      <c r="AH7" s="204">
        <v>0</v>
      </c>
      <c r="AI7" s="204">
        <v>0</v>
      </c>
    </row>
    <row r="8" spans="1:35" ht="19.5" customHeight="1">
      <c r="A8" s="203" t="s">
        <v>57</v>
      </c>
      <c r="B8" s="203" t="s">
        <v>57</v>
      </c>
      <c r="C8" s="203" t="s">
        <v>57</v>
      </c>
      <c r="D8" s="203" t="s">
        <v>86</v>
      </c>
      <c r="E8" s="204">
        <f t="shared" si="0"/>
        <v>171601000</v>
      </c>
      <c r="F8" s="204">
        <f t="shared" si="1"/>
        <v>171601000</v>
      </c>
      <c r="G8" s="204">
        <f t="shared" si="2"/>
        <v>171601000</v>
      </c>
      <c r="H8" s="204">
        <v>126157900.76</v>
      </c>
      <c r="I8" s="204">
        <v>45443099.24</v>
      </c>
      <c r="J8" s="204">
        <f t="shared" si="3"/>
        <v>0</v>
      </c>
      <c r="K8" s="204">
        <v>0</v>
      </c>
      <c r="L8" s="204">
        <v>0</v>
      </c>
      <c r="M8" s="204">
        <f t="shared" si="4"/>
        <v>0</v>
      </c>
      <c r="N8" s="204">
        <v>0</v>
      </c>
      <c r="O8" s="204">
        <v>0</v>
      </c>
      <c r="P8" s="204">
        <f t="shared" si="5"/>
        <v>0</v>
      </c>
      <c r="Q8" s="204">
        <f t="shared" si="6"/>
        <v>0</v>
      </c>
      <c r="R8" s="204">
        <v>0</v>
      </c>
      <c r="S8" s="204">
        <v>0</v>
      </c>
      <c r="T8" s="204">
        <f t="shared" si="7"/>
        <v>0</v>
      </c>
      <c r="U8" s="204">
        <v>0</v>
      </c>
      <c r="V8" s="204">
        <v>0</v>
      </c>
      <c r="W8" s="204">
        <f t="shared" si="8"/>
        <v>0</v>
      </c>
      <c r="X8" s="204">
        <v>0</v>
      </c>
      <c r="Y8" s="204">
        <v>0</v>
      </c>
      <c r="Z8" s="204">
        <f t="shared" si="9"/>
        <v>0</v>
      </c>
      <c r="AA8" s="204">
        <f t="shared" si="10"/>
        <v>0</v>
      </c>
      <c r="AB8" s="204">
        <v>0</v>
      </c>
      <c r="AC8" s="204">
        <v>0</v>
      </c>
      <c r="AD8" s="204">
        <f t="shared" si="11"/>
        <v>0</v>
      </c>
      <c r="AE8" s="204">
        <v>0</v>
      </c>
      <c r="AF8" s="204">
        <v>0</v>
      </c>
      <c r="AG8" s="204">
        <f t="shared" si="12"/>
        <v>0</v>
      </c>
      <c r="AH8" s="204">
        <v>0</v>
      </c>
      <c r="AI8" s="204">
        <v>0</v>
      </c>
    </row>
    <row r="9" spans="1:35" ht="19.5" customHeight="1">
      <c r="A9" s="203" t="s">
        <v>57</v>
      </c>
      <c r="B9" s="203" t="s">
        <v>57</v>
      </c>
      <c r="C9" s="203" t="s">
        <v>87</v>
      </c>
      <c r="D9" s="203" t="s">
        <v>88</v>
      </c>
      <c r="E9" s="204">
        <f t="shared" si="0"/>
        <v>171601000</v>
      </c>
      <c r="F9" s="204">
        <f t="shared" si="1"/>
        <v>171601000</v>
      </c>
      <c r="G9" s="204">
        <f t="shared" si="2"/>
        <v>171601000</v>
      </c>
      <c r="H9" s="204">
        <v>126157900.76</v>
      </c>
      <c r="I9" s="204">
        <v>45443099.24</v>
      </c>
      <c r="J9" s="204">
        <f t="shared" si="3"/>
        <v>0</v>
      </c>
      <c r="K9" s="204">
        <v>0</v>
      </c>
      <c r="L9" s="204">
        <v>0</v>
      </c>
      <c r="M9" s="204">
        <f t="shared" si="4"/>
        <v>0</v>
      </c>
      <c r="N9" s="204">
        <v>0</v>
      </c>
      <c r="O9" s="204">
        <v>0</v>
      </c>
      <c r="P9" s="204">
        <f t="shared" si="5"/>
        <v>0</v>
      </c>
      <c r="Q9" s="204">
        <f t="shared" si="6"/>
        <v>0</v>
      </c>
      <c r="R9" s="204">
        <v>0</v>
      </c>
      <c r="S9" s="204">
        <v>0</v>
      </c>
      <c r="T9" s="204">
        <f t="shared" si="7"/>
        <v>0</v>
      </c>
      <c r="U9" s="204">
        <v>0</v>
      </c>
      <c r="V9" s="204">
        <v>0</v>
      </c>
      <c r="W9" s="204">
        <f t="shared" si="8"/>
        <v>0</v>
      </c>
      <c r="X9" s="204">
        <v>0</v>
      </c>
      <c r="Y9" s="204">
        <v>0</v>
      </c>
      <c r="Z9" s="204">
        <f t="shared" si="9"/>
        <v>0</v>
      </c>
      <c r="AA9" s="204">
        <f t="shared" si="10"/>
        <v>0</v>
      </c>
      <c r="AB9" s="204">
        <v>0</v>
      </c>
      <c r="AC9" s="204">
        <v>0</v>
      </c>
      <c r="AD9" s="204">
        <f t="shared" si="11"/>
        <v>0</v>
      </c>
      <c r="AE9" s="204">
        <v>0</v>
      </c>
      <c r="AF9" s="204">
        <v>0</v>
      </c>
      <c r="AG9" s="204">
        <f t="shared" si="12"/>
        <v>0</v>
      </c>
      <c r="AH9" s="204">
        <v>0</v>
      </c>
      <c r="AI9" s="204">
        <v>0</v>
      </c>
    </row>
    <row r="10" spans="1:35" ht="19.5" customHeight="1">
      <c r="A10" s="203" t="s">
        <v>160</v>
      </c>
      <c r="B10" s="203" t="s">
        <v>161</v>
      </c>
      <c r="C10" s="203" t="s">
        <v>92</v>
      </c>
      <c r="D10" s="203" t="s">
        <v>162</v>
      </c>
      <c r="E10" s="204">
        <f t="shared" si="0"/>
        <v>2531269.24</v>
      </c>
      <c r="F10" s="204">
        <f t="shared" si="1"/>
        <v>2531269.24</v>
      </c>
      <c r="G10" s="204">
        <f t="shared" si="2"/>
        <v>2531269.24</v>
      </c>
      <c r="H10" s="204">
        <v>0</v>
      </c>
      <c r="I10" s="204">
        <v>2531269.24</v>
      </c>
      <c r="J10" s="204">
        <f t="shared" si="3"/>
        <v>0</v>
      </c>
      <c r="K10" s="204">
        <v>0</v>
      </c>
      <c r="L10" s="204">
        <v>0</v>
      </c>
      <c r="M10" s="204">
        <f t="shared" si="4"/>
        <v>0</v>
      </c>
      <c r="N10" s="204">
        <v>0</v>
      </c>
      <c r="O10" s="204">
        <v>0</v>
      </c>
      <c r="P10" s="204">
        <f t="shared" si="5"/>
        <v>0</v>
      </c>
      <c r="Q10" s="204">
        <f t="shared" si="6"/>
        <v>0</v>
      </c>
      <c r="R10" s="204">
        <v>0</v>
      </c>
      <c r="S10" s="204">
        <v>0</v>
      </c>
      <c r="T10" s="204">
        <f t="shared" si="7"/>
        <v>0</v>
      </c>
      <c r="U10" s="204">
        <v>0</v>
      </c>
      <c r="V10" s="204">
        <v>0</v>
      </c>
      <c r="W10" s="204">
        <f t="shared" si="8"/>
        <v>0</v>
      </c>
      <c r="X10" s="204">
        <v>0</v>
      </c>
      <c r="Y10" s="204">
        <v>0</v>
      </c>
      <c r="Z10" s="204">
        <f t="shared" si="9"/>
        <v>0</v>
      </c>
      <c r="AA10" s="204">
        <f t="shared" si="10"/>
        <v>0</v>
      </c>
      <c r="AB10" s="204">
        <v>0</v>
      </c>
      <c r="AC10" s="204">
        <v>0</v>
      </c>
      <c r="AD10" s="204">
        <f t="shared" si="11"/>
        <v>0</v>
      </c>
      <c r="AE10" s="204">
        <v>0</v>
      </c>
      <c r="AF10" s="204">
        <v>0</v>
      </c>
      <c r="AG10" s="204">
        <f t="shared" si="12"/>
        <v>0</v>
      </c>
      <c r="AH10" s="204">
        <v>0</v>
      </c>
      <c r="AI10" s="204">
        <v>0</v>
      </c>
    </row>
    <row r="11" spans="1:35" ht="19.5" customHeight="1">
      <c r="A11" s="203" t="s">
        <v>163</v>
      </c>
      <c r="B11" s="203" t="s">
        <v>161</v>
      </c>
      <c r="C11" s="203" t="s">
        <v>92</v>
      </c>
      <c r="D11" s="203" t="s">
        <v>164</v>
      </c>
      <c r="E11" s="204">
        <f t="shared" si="0"/>
        <v>116292314.8</v>
      </c>
      <c r="F11" s="204">
        <f t="shared" si="1"/>
        <v>116292314.8</v>
      </c>
      <c r="G11" s="204">
        <f t="shared" si="2"/>
        <v>116292314.8</v>
      </c>
      <c r="H11" s="204">
        <v>114742314.8</v>
      </c>
      <c r="I11" s="204">
        <v>1550000</v>
      </c>
      <c r="J11" s="204">
        <f t="shared" si="3"/>
        <v>0</v>
      </c>
      <c r="K11" s="204">
        <v>0</v>
      </c>
      <c r="L11" s="204">
        <v>0</v>
      </c>
      <c r="M11" s="204">
        <f t="shared" si="4"/>
        <v>0</v>
      </c>
      <c r="N11" s="204">
        <v>0</v>
      </c>
      <c r="O11" s="204">
        <v>0</v>
      </c>
      <c r="P11" s="204">
        <f t="shared" si="5"/>
        <v>0</v>
      </c>
      <c r="Q11" s="204">
        <f t="shared" si="6"/>
        <v>0</v>
      </c>
      <c r="R11" s="204">
        <v>0</v>
      </c>
      <c r="S11" s="204">
        <v>0</v>
      </c>
      <c r="T11" s="204">
        <f t="shared" si="7"/>
        <v>0</v>
      </c>
      <c r="U11" s="204">
        <v>0</v>
      </c>
      <c r="V11" s="204">
        <v>0</v>
      </c>
      <c r="W11" s="204">
        <f t="shared" si="8"/>
        <v>0</v>
      </c>
      <c r="X11" s="204">
        <v>0</v>
      </c>
      <c r="Y11" s="204">
        <v>0</v>
      </c>
      <c r="Z11" s="204">
        <f t="shared" si="9"/>
        <v>0</v>
      </c>
      <c r="AA11" s="204">
        <f t="shared" si="10"/>
        <v>0</v>
      </c>
      <c r="AB11" s="204">
        <v>0</v>
      </c>
      <c r="AC11" s="204">
        <v>0</v>
      </c>
      <c r="AD11" s="204">
        <f t="shared" si="11"/>
        <v>0</v>
      </c>
      <c r="AE11" s="204">
        <v>0</v>
      </c>
      <c r="AF11" s="204">
        <v>0</v>
      </c>
      <c r="AG11" s="204">
        <f t="shared" si="12"/>
        <v>0</v>
      </c>
      <c r="AH11" s="204">
        <v>0</v>
      </c>
      <c r="AI11" s="204">
        <v>0</v>
      </c>
    </row>
    <row r="12" spans="1:35" ht="19.5" customHeight="1">
      <c r="A12" s="203" t="s">
        <v>165</v>
      </c>
      <c r="B12" s="203" t="s">
        <v>161</v>
      </c>
      <c r="C12" s="203" t="s">
        <v>92</v>
      </c>
      <c r="D12" s="203" t="s">
        <v>166</v>
      </c>
      <c r="E12" s="204">
        <f t="shared" si="0"/>
        <v>38292</v>
      </c>
      <c r="F12" s="204">
        <f t="shared" si="1"/>
        <v>38292</v>
      </c>
      <c r="G12" s="204">
        <f t="shared" si="2"/>
        <v>38292</v>
      </c>
      <c r="H12" s="204">
        <v>38292</v>
      </c>
      <c r="I12" s="204">
        <v>0</v>
      </c>
      <c r="J12" s="204">
        <f t="shared" si="3"/>
        <v>0</v>
      </c>
      <c r="K12" s="204">
        <v>0</v>
      </c>
      <c r="L12" s="204">
        <v>0</v>
      </c>
      <c r="M12" s="204">
        <f t="shared" si="4"/>
        <v>0</v>
      </c>
      <c r="N12" s="204">
        <v>0</v>
      </c>
      <c r="O12" s="204">
        <v>0</v>
      </c>
      <c r="P12" s="204">
        <f t="shared" si="5"/>
        <v>0</v>
      </c>
      <c r="Q12" s="204">
        <f t="shared" si="6"/>
        <v>0</v>
      </c>
      <c r="R12" s="204">
        <v>0</v>
      </c>
      <c r="S12" s="204">
        <v>0</v>
      </c>
      <c r="T12" s="204">
        <f t="shared" si="7"/>
        <v>0</v>
      </c>
      <c r="U12" s="204">
        <v>0</v>
      </c>
      <c r="V12" s="204">
        <v>0</v>
      </c>
      <c r="W12" s="204">
        <f t="shared" si="8"/>
        <v>0</v>
      </c>
      <c r="X12" s="204">
        <v>0</v>
      </c>
      <c r="Y12" s="204">
        <v>0</v>
      </c>
      <c r="Z12" s="204">
        <f t="shared" si="9"/>
        <v>0</v>
      </c>
      <c r="AA12" s="204">
        <f t="shared" si="10"/>
        <v>0</v>
      </c>
      <c r="AB12" s="204">
        <v>0</v>
      </c>
      <c r="AC12" s="204">
        <v>0</v>
      </c>
      <c r="AD12" s="204">
        <f t="shared" si="11"/>
        <v>0</v>
      </c>
      <c r="AE12" s="204">
        <v>0</v>
      </c>
      <c r="AF12" s="204">
        <v>0</v>
      </c>
      <c r="AG12" s="204">
        <f t="shared" si="12"/>
        <v>0</v>
      </c>
      <c r="AH12" s="204">
        <v>0</v>
      </c>
      <c r="AI12" s="204">
        <v>0</v>
      </c>
    </row>
    <row r="13" spans="1:35" ht="19.5" customHeight="1">
      <c r="A13" s="203" t="s">
        <v>163</v>
      </c>
      <c r="B13" s="203" t="s">
        <v>91</v>
      </c>
      <c r="C13" s="203" t="s">
        <v>92</v>
      </c>
      <c r="D13" s="203" t="s">
        <v>167</v>
      </c>
      <c r="E13" s="204">
        <f t="shared" si="0"/>
        <v>45401726.96</v>
      </c>
      <c r="F13" s="204">
        <f t="shared" si="1"/>
        <v>45401726.96</v>
      </c>
      <c r="G13" s="204">
        <f t="shared" si="2"/>
        <v>45401726.96</v>
      </c>
      <c r="H13" s="204">
        <v>11203826.96</v>
      </c>
      <c r="I13" s="204">
        <v>34197900</v>
      </c>
      <c r="J13" s="204">
        <f t="shared" si="3"/>
        <v>0</v>
      </c>
      <c r="K13" s="204">
        <v>0</v>
      </c>
      <c r="L13" s="204">
        <v>0</v>
      </c>
      <c r="M13" s="204">
        <f t="shared" si="4"/>
        <v>0</v>
      </c>
      <c r="N13" s="204">
        <v>0</v>
      </c>
      <c r="O13" s="204">
        <v>0</v>
      </c>
      <c r="P13" s="204">
        <f t="shared" si="5"/>
        <v>0</v>
      </c>
      <c r="Q13" s="204">
        <f t="shared" si="6"/>
        <v>0</v>
      </c>
      <c r="R13" s="204">
        <v>0</v>
      </c>
      <c r="S13" s="204">
        <v>0</v>
      </c>
      <c r="T13" s="204">
        <f t="shared" si="7"/>
        <v>0</v>
      </c>
      <c r="U13" s="204">
        <v>0</v>
      </c>
      <c r="V13" s="204">
        <v>0</v>
      </c>
      <c r="W13" s="204">
        <f t="shared" si="8"/>
        <v>0</v>
      </c>
      <c r="X13" s="204">
        <v>0</v>
      </c>
      <c r="Y13" s="204">
        <v>0</v>
      </c>
      <c r="Z13" s="204">
        <f t="shared" si="9"/>
        <v>0</v>
      </c>
      <c r="AA13" s="204">
        <f t="shared" si="10"/>
        <v>0</v>
      </c>
      <c r="AB13" s="204">
        <v>0</v>
      </c>
      <c r="AC13" s="204">
        <v>0</v>
      </c>
      <c r="AD13" s="204">
        <f t="shared" si="11"/>
        <v>0</v>
      </c>
      <c r="AE13" s="204">
        <v>0</v>
      </c>
      <c r="AF13" s="204">
        <v>0</v>
      </c>
      <c r="AG13" s="204">
        <f t="shared" si="12"/>
        <v>0</v>
      </c>
      <c r="AH13" s="204">
        <v>0</v>
      </c>
      <c r="AI13" s="204">
        <v>0</v>
      </c>
    </row>
    <row r="14" spans="1:35" ht="19.5" customHeight="1">
      <c r="A14" s="203" t="s">
        <v>165</v>
      </c>
      <c r="B14" s="203" t="s">
        <v>91</v>
      </c>
      <c r="C14" s="203" t="s">
        <v>92</v>
      </c>
      <c r="D14" s="203" t="s">
        <v>168</v>
      </c>
      <c r="E14" s="204">
        <f t="shared" si="0"/>
        <v>3912180</v>
      </c>
      <c r="F14" s="204">
        <f t="shared" si="1"/>
        <v>3912180</v>
      </c>
      <c r="G14" s="204">
        <f t="shared" si="2"/>
        <v>3912180</v>
      </c>
      <c r="H14" s="204">
        <v>0</v>
      </c>
      <c r="I14" s="204">
        <v>3912180</v>
      </c>
      <c r="J14" s="204">
        <f t="shared" si="3"/>
        <v>0</v>
      </c>
      <c r="K14" s="204">
        <v>0</v>
      </c>
      <c r="L14" s="204">
        <v>0</v>
      </c>
      <c r="M14" s="204">
        <f t="shared" si="4"/>
        <v>0</v>
      </c>
      <c r="N14" s="204">
        <v>0</v>
      </c>
      <c r="O14" s="204">
        <v>0</v>
      </c>
      <c r="P14" s="204">
        <f t="shared" si="5"/>
        <v>0</v>
      </c>
      <c r="Q14" s="204">
        <f t="shared" si="6"/>
        <v>0</v>
      </c>
      <c r="R14" s="204">
        <v>0</v>
      </c>
      <c r="S14" s="204">
        <v>0</v>
      </c>
      <c r="T14" s="204">
        <f t="shared" si="7"/>
        <v>0</v>
      </c>
      <c r="U14" s="204">
        <v>0</v>
      </c>
      <c r="V14" s="204">
        <v>0</v>
      </c>
      <c r="W14" s="204">
        <f t="shared" si="8"/>
        <v>0</v>
      </c>
      <c r="X14" s="204">
        <v>0</v>
      </c>
      <c r="Y14" s="204">
        <v>0</v>
      </c>
      <c r="Z14" s="204">
        <f t="shared" si="9"/>
        <v>0</v>
      </c>
      <c r="AA14" s="204">
        <f t="shared" si="10"/>
        <v>0</v>
      </c>
      <c r="AB14" s="204">
        <v>0</v>
      </c>
      <c r="AC14" s="204">
        <v>0</v>
      </c>
      <c r="AD14" s="204">
        <f t="shared" si="11"/>
        <v>0</v>
      </c>
      <c r="AE14" s="204">
        <v>0</v>
      </c>
      <c r="AF14" s="204">
        <v>0</v>
      </c>
      <c r="AG14" s="204">
        <f t="shared" si="12"/>
        <v>0</v>
      </c>
      <c r="AH14" s="204">
        <v>0</v>
      </c>
      <c r="AI14" s="204">
        <v>0</v>
      </c>
    </row>
    <row r="15" spans="1:35" ht="19.5" customHeight="1">
      <c r="A15" s="203" t="s">
        <v>165</v>
      </c>
      <c r="B15" s="203" t="s">
        <v>94</v>
      </c>
      <c r="C15" s="203" t="s">
        <v>92</v>
      </c>
      <c r="D15" s="203" t="s">
        <v>169</v>
      </c>
      <c r="E15" s="204">
        <f t="shared" si="0"/>
        <v>173467</v>
      </c>
      <c r="F15" s="204">
        <f t="shared" si="1"/>
        <v>173467</v>
      </c>
      <c r="G15" s="204">
        <f t="shared" si="2"/>
        <v>173467</v>
      </c>
      <c r="H15" s="204">
        <v>173467</v>
      </c>
      <c r="I15" s="204">
        <v>0</v>
      </c>
      <c r="J15" s="204">
        <f t="shared" si="3"/>
        <v>0</v>
      </c>
      <c r="K15" s="204">
        <v>0</v>
      </c>
      <c r="L15" s="204">
        <v>0</v>
      </c>
      <c r="M15" s="204">
        <f t="shared" si="4"/>
        <v>0</v>
      </c>
      <c r="N15" s="204">
        <v>0</v>
      </c>
      <c r="O15" s="204">
        <v>0</v>
      </c>
      <c r="P15" s="204">
        <f t="shared" si="5"/>
        <v>0</v>
      </c>
      <c r="Q15" s="204">
        <f t="shared" si="6"/>
        <v>0</v>
      </c>
      <c r="R15" s="204">
        <v>0</v>
      </c>
      <c r="S15" s="204">
        <v>0</v>
      </c>
      <c r="T15" s="204">
        <f t="shared" si="7"/>
        <v>0</v>
      </c>
      <c r="U15" s="204">
        <v>0</v>
      </c>
      <c r="V15" s="204">
        <v>0</v>
      </c>
      <c r="W15" s="204">
        <f t="shared" si="8"/>
        <v>0</v>
      </c>
      <c r="X15" s="204">
        <v>0</v>
      </c>
      <c r="Y15" s="204">
        <v>0</v>
      </c>
      <c r="Z15" s="204">
        <f t="shared" si="9"/>
        <v>0</v>
      </c>
      <c r="AA15" s="204">
        <f t="shared" si="10"/>
        <v>0</v>
      </c>
      <c r="AB15" s="204">
        <v>0</v>
      </c>
      <c r="AC15" s="204">
        <v>0</v>
      </c>
      <c r="AD15" s="204">
        <f t="shared" si="11"/>
        <v>0</v>
      </c>
      <c r="AE15" s="204">
        <v>0</v>
      </c>
      <c r="AF15" s="204">
        <v>0</v>
      </c>
      <c r="AG15" s="204">
        <f t="shared" si="12"/>
        <v>0</v>
      </c>
      <c r="AH15" s="204">
        <v>0</v>
      </c>
      <c r="AI15" s="204">
        <v>0</v>
      </c>
    </row>
    <row r="16" spans="1:35" ht="19.5" customHeight="1">
      <c r="A16" s="203" t="s">
        <v>165</v>
      </c>
      <c r="B16" s="203" t="s">
        <v>170</v>
      </c>
      <c r="C16" s="203" t="s">
        <v>92</v>
      </c>
      <c r="D16" s="203" t="s">
        <v>171</v>
      </c>
      <c r="E16" s="204">
        <f t="shared" si="0"/>
        <v>100000</v>
      </c>
      <c r="F16" s="204">
        <f t="shared" si="1"/>
        <v>100000</v>
      </c>
      <c r="G16" s="204">
        <f t="shared" si="2"/>
        <v>100000</v>
      </c>
      <c r="H16" s="204">
        <v>0</v>
      </c>
      <c r="I16" s="204">
        <v>100000</v>
      </c>
      <c r="J16" s="204">
        <f t="shared" si="3"/>
        <v>0</v>
      </c>
      <c r="K16" s="204">
        <v>0</v>
      </c>
      <c r="L16" s="204">
        <v>0</v>
      </c>
      <c r="M16" s="204">
        <f t="shared" si="4"/>
        <v>0</v>
      </c>
      <c r="N16" s="204">
        <v>0</v>
      </c>
      <c r="O16" s="204">
        <v>0</v>
      </c>
      <c r="P16" s="204">
        <f t="shared" si="5"/>
        <v>0</v>
      </c>
      <c r="Q16" s="204">
        <f t="shared" si="6"/>
        <v>0</v>
      </c>
      <c r="R16" s="204">
        <v>0</v>
      </c>
      <c r="S16" s="204">
        <v>0</v>
      </c>
      <c r="T16" s="204">
        <f t="shared" si="7"/>
        <v>0</v>
      </c>
      <c r="U16" s="204">
        <v>0</v>
      </c>
      <c r="V16" s="204">
        <v>0</v>
      </c>
      <c r="W16" s="204">
        <f t="shared" si="8"/>
        <v>0</v>
      </c>
      <c r="X16" s="204">
        <v>0</v>
      </c>
      <c r="Y16" s="204">
        <v>0</v>
      </c>
      <c r="Z16" s="204">
        <f t="shared" si="9"/>
        <v>0</v>
      </c>
      <c r="AA16" s="204">
        <f t="shared" si="10"/>
        <v>0</v>
      </c>
      <c r="AB16" s="204">
        <v>0</v>
      </c>
      <c r="AC16" s="204">
        <v>0</v>
      </c>
      <c r="AD16" s="204">
        <f t="shared" si="11"/>
        <v>0</v>
      </c>
      <c r="AE16" s="204">
        <v>0</v>
      </c>
      <c r="AF16" s="204">
        <v>0</v>
      </c>
      <c r="AG16" s="204">
        <f t="shared" si="12"/>
        <v>0</v>
      </c>
      <c r="AH16" s="204">
        <v>0</v>
      </c>
      <c r="AI16" s="204">
        <v>0</v>
      </c>
    </row>
    <row r="17" spans="1:35" ht="19.5" customHeight="1">
      <c r="A17" s="203" t="s">
        <v>172</v>
      </c>
      <c r="B17" s="203" t="s">
        <v>170</v>
      </c>
      <c r="C17" s="203" t="s">
        <v>92</v>
      </c>
      <c r="D17" s="203" t="s">
        <v>173</v>
      </c>
      <c r="E17" s="204">
        <f t="shared" si="0"/>
        <v>3151750</v>
      </c>
      <c r="F17" s="204">
        <f t="shared" si="1"/>
        <v>3151750</v>
      </c>
      <c r="G17" s="204">
        <f t="shared" si="2"/>
        <v>3151750</v>
      </c>
      <c r="H17" s="204">
        <v>0</v>
      </c>
      <c r="I17" s="204">
        <v>3151750</v>
      </c>
      <c r="J17" s="204">
        <f t="shared" si="3"/>
        <v>0</v>
      </c>
      <c r="K17" s="204">
        <v>0</v>
      </c>
      <c r="L17" s="204">
        <v>0</v>
      </c>
      <c r="M17" s="204">
        <f t="shared" si="4"/>
        <v>0</v>
      </c>
      <c r="N17" s="204">
        <v>0</v>
      </c>
      <c r="O17" s="204">
        <v>0</v>
      </c>
      <c r="P17" s="204">
        <f t="shared" si="5"/>
        <v>0</v>
      </c>
      <c r="Q17" s="204">
        <f t="shared" si="6"/>
        <v>0</v>
      </c>
      <c r="R17" s="204">
        <v>0</v>
      </c>
      <c r="S17" s="204">
        <v>0</v>
      </c>
      <c r="T17" s="204">
        <f t="shared" si="7"/>
        <v>0</v>
      </c>
      <c r="U17" s="204">
        <v>0</v>
      </c>
      <c r="V17" s="204">
        <v>0</v>
      </c>
      <c r="W17" s="204">
        <f t="shared" si="8"/>
        <v>0</v>
      </c>
      <c r="X17" s="204">
        <v>0</v>
      </c>
      <c r="Y17" s="204">
        <v>0</v>
      </c>
      <c r="Z17" s="204">
        <f t="shared" si="9"/>
        <v>0</v>
      </c>
      <c r="AA17" s="204">
        <f t="shared" si="10"/>
        <v>0</v>
      </c>
      <c r="AB17" s="204">
        <v>0</v>
      </c>
      <c r="AC17" s="204">
        <v>0</v>
      </c>
      <c r="AD17" s="204">
        <f t="shared" si="11"/>
        <v>0</v>
      </c>
      <c r="AE17" s="204">
        <v>0</v>
      </c>
      <c r="AF17" s="204">
        <v>0</v>
      </c>
      <c r="AG17" s="204">
        <f t="shared" si="12"/>
        <v>0</v>
      </c>
      <c r="AH17" s="204">
        <v>0</v>
      </c>
      <c r="AI17" s="204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5909722447395325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3">
      <selection activeCell="D29" sqref="D29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159"/>
      <c r="B1" s="159"/>
      <c r="C1" s="159"/>
      <c r="D1" s="159"/>
      <c r="E1" s="159"/>
      <c r="F1" s="157" t="s">
        <v>174</v>
      </c>
    </row>
    <row r="2" spans="1:6" ht="26.25" customHeight="1">
      <c r="A2" s="160" t="s">
        <v>175</v>
      </c>
      <c r="B2" s="160"/>
      <c r="C2" s="160"/>
      <c r="D2" s="160"/>
      <c r="E2" s="160"/>
      <c r="F2" s="160"/>
    </row>
    <row r="3" spans="1:6" s="158" customFormat="1" ht="16.5" customHeight="1">
      <c r="A3" s="161" t="s">
        <v>5</v>
      </c>
      <c r="B3" s="162"/>
      <c r="C3" s="163"/>
      <c r="D3" s="163"/>
      <c r="E3" s="163"/>
      <c r="F3" s="164" t="s">
        <v>6</v>
      </c>
    </row>
    <row r="4" spans="1:6" ht="19.5" customHeight="1">
      <c r="A4" s="165" t="s">
        <v>9</v>
      </c>
      <c r="B4" s="165"/>
      <c r="C4" s="165"/>
      <c r="D4" s="166" t="s">
        <v>176</v>
      </c>
      <c r="E4" s="167" t="s">
        <v>177</v>
      </c>
      <c r="F4" s="168"/>
    </row>
    <row r="5" spans="1:6" ht="19.5" customHeight="1">
      <c r="A5" s="169" t="s">
        <v>64</v>
      </c>
      <c r="B5" s="169"/>
      <c r="C5" s="165" t="s">
        <v>178</v>
      </c>
      <c r="D5" s="169"/>
      <c r="E5" s="170" t="s">
        <v>179</v>
      </c>
      <c r="F5" s="171" t="s">
        <v>180</v>
      </c>
    </row>
    <row r="6" spans="1:6" ht="19.5" customHeight="1">
      <c r="A6" s="172" t="s">
        <v>75</v>
      </c>
      <c r="B6" s="172" t="s">
        <v>76</v>
      </c>
      <c r="C6" s="173"/>
      <c r="D6" s="172"/>
      <c r="E6" s="174"/>
      <c r="F6" s="175"/>
    </row>
    <row r="7" spans="1:6" ht="19.5" customHeight="1">
      <c r="A7" s="176" t="s">
        <v>57</v>
      </c>
      <c r="B7" s="177" t="s">
        <v>57</v>
      </c>
      <c r="C7" s="178" t="s">
        <v>67</v>
      </c>
      <c r="D7" s="179">
        <v>126157900.76</v>
      </c>
      <c r="E7" s="180">
        <v>114954073.8</v>
      </c>
      <c r="F7" s="181">
        <v>11203826.96</v>
      </c>
    </row>
    <row r="8" spans="1:6" ht="19.5" customHeight="1">
      <c r="A8" s="176" t="s">
        <v>57</v>
      </c>
      <c r="B8" s="177" t="s">
        <v>57</v>
      </c>
      <c r="C8" s="178" t="s">
        <v>86</v>
      </c>
      <c r="D8" s="179">
        <v>126157900.76</v>
      </c>
      <c r="E8" s="180">
        <v>114954073.8</v>
      </c>
      <c r="F8" s="181">
        <v>11203826.96</v>
      </c>
    </row>
    <row r="9" spans="1:6" ht="19.5" customHeight="1">
      <c r="A9" s="176" t="s">
        <v>57</v>
      </c>
      <c r="B9" s="177" t="s">
        <v>57</v>
      </c>
      <c r="C9" s="178" t="s">
        <v>88</v>
      </c>
      <c r="D9" s="179">
        <v>126157900.76</v>
      </c>
      <c r="E9" s="180">
        <v>114954073.8</v>
      </c>
      <c r="F9" s="181">
        <v>11203826.96</v>
      </c>
    </row>
    <row r="10" spans="1:6" ht="19.5" customHeight="1">
      <c r="A10" s="176" t="s">
        <v>181</v>
      </c>
      <c r="B10" s="177" t="s">
        <v>161</v>
      </c>
      <c r="C10" s="178" t="s">
        <v>182</v>
      </c>
      <c r="D10" s="179">
        <v>25470252</v>
      </c>
      <c r="E10" s="180">
        <v>25470252</v>
      </c>
      <c r="F10" s="181">
        <v>0</v>
      </c>
    </row>
    <row r="11" spans="1:6" ht="19.5" customHeight="1">
      <c r="A11" s="176" t="s">
        <v>181</v>
      </c>
      <c r="B11" s="177" t="s">
        <v>91</v>
      </c>
      <c r="C11" s="178" t="s">
        <v>183</v>
      </c>
      <c r="D11" s="179">
        <v>783588</v>
      </c>
      <c r="E11" s="180">
        <v>783588</v>
      </c>
      <c r="F11" s="181">
        <v>0</v>
      </c>
    </row>
    <row r="12" spans="1:6" ht="19.5" customHeight="1">
      <c r="A12" s="176" t="s">
        <v>181</v>
      </c>
      <c r="B12" s="177" t="s">
        <v>184</v>
      </c>
      <c r="C12" s="178" t="s">
        <v>185</v>
      </c>
      <c r="D12" s="179">
        <v>50405617</v>
      </c>
      <c r="E12" s="180">
        <v>50405617</v>
      </c>
      <c r="F12" s="181">
        <v>0</v>
      </c>
    </row>
    <row r="13" spans="1:6" ht="19.5" customHeight="1">
      <c r="A13" s="176" t="s">
        <v>181</v>
      </c>
      <c r="B13" s="177" t="s">
        <v>186</v>
      </c>
      <c r="C13" s="178" t="s">
        <v>187</v>
      </c>
      <c r="D13" s="179">
        <v>6935913.12</v>
      </c>
      <c r="E13" s="180">
        <v>6935913.12</v>
      </c>
      <c r="F13" s="181">
        <v>0</v>
      </c>
    </row>
    <row r="14" spans="1:6" ht="19.5" customHeight="1">
      <c r="A14" s="176" t="s">
        <v>181</v>
      </c>
      <c r="B14" s="177" t="s">
        <v>188</v>
      </c>
      <c r="C14" s="178" t="s">
        <v>189</v>
      </c>
      <c r="D14" s="179">
        <v>3467956.56</v>
      </c>
      <c r="E14" s="180">
        <v>3467956.56</v>
      </c>
      <c r="F14" s="181">
        <v>0</v>
      </c>
    </row>
    <row r="15" spans="1:6" ht="19.5" customHeight="1">
      <c r="A15" s="176" t="s">
        <v>181</v>
      </c>
      <c r="B15" s="177" t="s">
        <v>190</v>
      </c>
      <c r="C15" s="178" t="s">
        <v>191</v>
      </c>
      <c r="D15" s="179">
        <v>2644316.7</v>
      </c>
      <c r="E15" s="180">
        <v>2644316.7</v>
      </c>
      <c r="F15" s="181">
        <v>0</v>
      </c>
    </row>
    <row r="16" spans="1:6" ht="19.5" customHeight="1">
      <c r="A16" s="176" t="s">
        <v>181</v>
      </c>
      <c r="B16" s="177" t="s">
        <v>192</v>
      </c>
      <c r="C16" s="178" t="s">
        <v>193</v>
      </c>
      <c r="D16" s="179">
        <v>756400.24</v>
      </c>
      <c r="E16" s="180">
        <v>756400.24</v>
      </c>
      <c r="F16" s="181">
        <v>0</v>
      </c>
    </row>
    <row r="17" spans="1:6" ht="19.5" customHeight="1">
      <c r="A17" s="176" t="s">
        <v>181</v>
      </c>
      <c r="B17" s="177" t="s">
        <v>194</v>
      </c>
      <c r="C17" s="178" t="s">
        <v>195</v>
      </c>
      <c r="D17" s="179">
        <v>8019271.18</v>
      </c>
      <c r="E17" s="180">
        <v>8019271.18</v>
      </c>
      <c r="F17" s="181">
        <v>0</v>
      </c>
    </row>
    <row r="18" spans="1:6" ht="19.5" customHeight="1">
      <c r="A18" s="176" t="s">
        <v>181</v>
      </c>
      <c r="B18" s="177" t="s">
        <v>170</v>
      </c>
      <c r="C18" s="178" t="s">
        <v>196</v>
      </c>
      <c r="D18" s="179">
        <v>16259000</v>
      </c>
      <c r="E18" s="180">
        <v>16259000</v>
      </c>
      <c r="F18" s="181">
        <v>0</v>
      </c>
    </row>
    <row r="19" spans="1:6" ht="19.5" customHeight="1">
      <c r="A19" s="176" t="s">
        <v>197</v>
      </c>
      <c r="B19" s="177" t="s">
        <v>161</v>
      </c>
      <c r="C19" s="178" t="s">
        <v>198</v>
      </c>
      <c r="D19" s="179">
        <v>700000</v>
      </c>
      <c r="E19" s="180">
        <v>0</v>
      </c>
      <c r="F19" s="181">
        <v>700000</v>
      </c>
    </row>
    <row r="20" spans="1:6" ht="19.5" customHeight="1">
      <c r="A20" s="176" t="s">
        <v>197</v>
      </c>
      <c r="B20" s="177" t="s">
        <v>91</v>
      </c>
      <c r="C20" s="178" t="s">
        <v>199</v>
      </c>
      <c r="D20" s="179">
        <v>800000</v>
      </c>
      <c r="E20" s="180">
        <v>0</v>
      </c>
      <c r="F20" s="181">
        <v>800000</v>
      </c>
    </row>
    <row r="21" spans="1:6" ht="19.5" customHeight="1">
      <c r="A21" s="176" t="s">
        <v>197</v>
      </c>
      <c r="B21" s="177" t="s">
        <v>184</v>
      </c>
      <c r="C21" s="178" t="s">
        <v>200</v>
      </c>
      <c r="D21" s="179">
        <v>650000</v>
      </c>
      <c r="E21" s="180">
        <v>0</v>
      </c>
      <c r="F21" s="181">
        <v>650000</v>
      </c>
    </row>
    <row r="22" spans="1:6" ht="19.5" customHeight="1">
      <c r="A22" s="176" t="s">
        <v>197</v>
      </c>
      <c r="B22" s="177" t="s">
        <v>201</v>
      </c>
      <c r="C22" s="178" t="s">
        <v>202</v>
      </c>
      <c r="D22" s="179">
        <v>500000</v>
      </c>
      <c r="E22" s="180">
        <v>0</v>
      </c>
      <c r="F22" s="181">
        <v>500000</v>
      </c>
    </row>
    <row r="23" spans="1:6" ht="19.5" customHeight="1">
      <c r="A23" s="176" t="s">
        <v>197</v>
      </c>
      <c r="B23" s="177" t="s">
        <v>194</v>
      </c>
      <c r="C23" s="178" t="s">
        <v>203</v>
      </c>
      <c r="D23" s="179">
        <v>500000</v>
      </c>
      <c r="E23" s="180">
        <v>0</v>
      </c>
      <c r="F23" s="181">
        <v>500000</v>
      </c>
    </row>
    <row r="24" spans="1:6" ht="19.5" customHeight="1">
      <c r="A24" s="176" t="s">
        <v>197</v>
      </c>
      <c r="B24" s="177" t="s">
        <v>204</v>
      </c>
      <c r="C24" s="178" t="s">
        <v>205</v>
      </c>
      <c r="D24" s="179">
        <v>210000</v>
      </c>
      <c r="E24" s="180">
        <v>0</v>
      </c>
      <c r="F24" s="181">
        <v>210000</v>
      </c>
    </row>
    <row r="25" spans="1:6" ht="19.5" customHeight="1">
      <c r="A25" s="176" t="s">
        <v>197</v>
      </c>
      <c r="B25" s="177" t="s">
        <v>206</v>
      </c>
      <c r="C25" s="178" t="s">
        <v>207</v>
      </c>
      <c r="D25" s="179">
        <v>1341600</v>
      </c>
      <c r="E25" s="180">
        <v>0</v>
      </c>
      <c r="F25" s="181">
        <v>1341600</v>
      </c>
    </row>
    <row r="26" spans="1:6" ht="19.5" customHeight="1">
      <c r="A26" s="176" t="s">
        <v>197</v>
      </c>
      <c r="B26" s="177" t="s">
        <v>208</v>
      </c>
      <c r="C26" s="178" t="s">
        <v>209</v>
      </c>
      <c r="D26" s="179">
        <v>1119666.96</v>
      </c>
      <c r="E26" s="180">
        <v>0</v>
      </c>
      <c r="F26" s="181">
        <v>1119666.96</v>
      </c>
    </row>
    <row r="27" spans="1:6" ht="19.5" customHeight="1">
      <c r="A27" s="176" t="s">
        <v>197</v>
      </c>
      <c r="B27" s="177" t="s">
        <v>210</v>
      </c>
      <c r="C27" s="178" t="s">
        <v>211</v>
      </c>
      <c r="D27" s="179">
        <v>510000</v>
      </c>
      <c r="E27" s="180">
        <v>0</v>
      </c>
      <c r="F27" s="181">
        <v>510000</v>
      </c>
    </row>
    <row r="28" spans="1:6" ht="19.5" customHeight="1">
      <c r="A28" s="176" t="s">
        <v>197</v>
      </c>
      <c r="B28" s="177" t="s">
        <v>212</v>
      </c>
      <c r="C28" s="178" t="s">
        <v>213</v>
      </c>
      <c r="D28" s="179">
        <v>210840</v>
      </c>
      <c r="E28" s="180">
        <v>0</v>
      </c>
      <c r="F28" s="181">
        <v>210840</v>
      </c>
    </row>
    <row r="29" spans="1:6" ht="19.5" customHeight="1">
      <c r="A29" s="176" t="s">
        <v>197</v>
      </c>
      <c r="B29" s="177" t="s">
        <v>170</v>
      </c>
      <c r="C29" s="178" t="s">
        <v>214</v>
      </c>
      <c r="D29" s="179">
        <v>4661720</v>
      </c>
      <c r="E29" s="180">
        <v>0</v>
      </c>
      <c r="F29" s="181">
        <v>4661720</v>
      </c>
    </row>
    <row r="30" spans="1:6" ht="19.5" customHeight="1">
      <c r="A30" s="176" t="s">
        <v>215</v>
      </c>
      <c r="B30" s="177" t="s">
        <v>161</v>
      </c>
      <c r="C30" s="178" t="s">
        <v>216</v>
      </c>
      <c r="D30" s="179">
        <v>173467</v>
      </c>
      <c r="E30" s="180">
        <v>173467</v>
      </c>
      <c r="F30" s="181">
        <v>0</v>
      </c>
    </row>
    <row r="31" spans="1:6" ht="19.5" customHeight="1">
      <c r="A31" s="176" t="s">
        <v>215</v>
      </c>
      <c r="B31" s="177" t="s">
        <v>94</v>
      </c>
      <c r="C31" s="178" t="s">
        <v>217</v>
      </c>
      <c r="D31" s="179">
        <v>38292</v>
      </c>
      <c r="E31" s="180">
        <v>38292</v>
      </c>
      <c r="F31" s="181">
        <v>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68"/>
      <c r="B1" s="69"/>
      <c r="C1" s="69"/>
      <c r="D1" s="69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157" t="s">
        <v>218</v>
      </c>
    </row>
    <row r="2" spans="1:16" ht="19.5" customHeight="1">
      <c r="A2" s="71" t="s">
        <v>219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9.5" customHeight="1">
      <c r="A3" s="154" t="s">
        <v>5</v>
      </c>
      <c r="B3" s="154"/>
      <c r="C3" s="154"/>
      <c r="D3" s="154"/>
      <c r="E3" s="155"/>
      <c r="F3" s="70"/>
      <c r="G3" s="2"/>
      <c r="H3" s="70"/>
      <c r="I3" s="70"/>
      <c r="J3" s="70"/>
      <c r="K3" s="70"/>
      <c r="L3" s="70"/>
      <c r="M3" s="70"/>
      <c r="N3" s="70"/>
      <c r="O3" s="70"/>
      <c r="P3" s="157" t="s">
        <v>6</v>
      </c>
    </row>
    <row r="4" spans="1:16" ht="19.5" customHeight="1">
      <c r="A4" s="137" t="s">
        <v>9</v>
      </c>
      <c r="B4" s="138"/>
      <c r="C4" s="138"/>
      <c r="D4" s="139"/>
      <c r="E4" s="148"/>
      <c r="F4" s="76" t="s">
        <v>60</v>
      </c>
      <c r="G4" s="60" t="s">
        <v>220</v>
      </c>
      <c r="H4" s="60" t="s">
        <v>221</v>
      </c>
      <c r="I4" s="60" t="s">
        <v>222</v>
      </c>
      <c r="J4" s="60" t="s">
        <v>223</v>
      </c>
      <c r="K4" s="60" t="s">
        <v>224</v>
      </c>
      <c r="L4" s="60" t="s">
        <v>225</v>
      </c>
      <c r="M4" s="60" t="s">
        <v>226</v>
      </c>
      <c r="N4" s="60" t="s">
        <v>227</v>
      </c>
      <c r="O4" s="60" t="s">
        <v>228</v>
      </c>
      <c r="P4" s="60" t="s">
        <v>229</v>
      </c>
    </row>
    <row r="5" spans="1:16" ht="19.5" customHeight="1">
      <c r="A5" s="79" t="s">
        <v>64</v>
      </c>
      <c r="B5" s="80"/>
      <c r="C5" s="81"/>
      <c r="D5" s="141" t="s">
        <v>154</v>
      </c>
      <c r="E5" s="76" t="s">
        <v>155</v>
      </c>
      <c r="F5" s="76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30.75" customHeight="1">
      <c r="A6" s="85" t="s">
        <v>75</v>
      </c>
      <c r="B6" s="142" t="s">
        <v>76</v>
      </c>
      <c r="C6" s="143" t="s">
        <v>77</v>
      </c>
      <c r="D6" s="144"/>
      <c r="E6" s="144"/>
      <c r="F6" s="144"/>
      <c r="G6" s="156"/>
      <c r="H6" s="156"/>
      <c r="I6" s="156"/>
      <c r="J6" s="156"/>
      <c r="K6" s="156"/>
      <c r="L6" s="156"/>
      <c r="M6" s="156"/>
      <c r="N6" s="156"/>
      <c r="O6" s="156"/>
      <c r="P6" s="156"/>
    </row>
    <row r="7" spans="1:16" ht="19.5" customHeight="1">
      <c r="A7" s="90" t="s">
        <v>57</v>
      </c>
      <c r="B7" s="90" t="s">
        <v>57</v>
      </c>
      <c r="C7" s="65" t="s">
        <v>57</v>
      </c>
      <c r="D7" s="93" t="s">
        <v>57</v>
      </c>
      <c r="E7" s="66" t="s">
        <v>67</v>
      </c>
      <c r="F7" s="90">
        <f>SUM(G7:P7)</f>
        <v>171601000</v>
      </c>
      <c r="G7" s="90">
        <v>116292314.8</v>
      </c>
      <c r="H7" s="90">
        <v>45401726.96</v>
      </c>
      <c r="I7" s="90">
        <v>4223939</v>
      </c>
      <c r="J7" s="90">
        <v>0</v>
      </c>
      <c r="K7" s="90">
        <v>0</v>
      </c>
      <c r="L7" s="90">
        <v>2531269.24</v>
      </c>
      <c r="M7" s="90">
        <v>0</v>
      </c>
      <c r="N7" s="90">
        <v>0</v>
      </c>
      <c r="O7" s="90">
        <v>0</v>
      </c>
      <c r="P7" s="96">
        <v>3151750</v>
      </c>
    </row>
    <row r="8" spans="1:16" ht="19.5" customHeight="1">
      <c r="A8" s="90" t="s">
        <v>57</v>
      </c>
      <c r="B8" s="90" t="s">
        <v>57</v>
      </c>
      <c r="C8" s="65" t="s">
        <v>57</v>
      </c>
      <c r="D8" s="93" t="s">
        <v>57</v>
      </c>
      <c r="E8" s="66" t="s">
        <v>86</v>
      </c>
      <c r="F8" s="90">
        <f>SUM(G8:P8)</f>
        <v>171601000</v>
      </c>
      <c r="G8" s="90">
        <v>116292314.8</v>
      </c>
      <c r="H8" s="90">
        <v>45401726.96</v>
      </c>
      <c r="I8" s="90">
        <v>4223939</v>
      </c>
      <c r="J8" s="90">
        <v>0</v>
      </c>
      <c r="K8" s="90">
        <v>0</v>
      </c>
      <c r="L8" s="90">
        <v>2531269.24</v>
      </c>
      <c r="M8" s="90">
        <v>0</v>
      </c>
      <c r="N8" s="90">
        <v>0</v>
      </c>
      <c r="O8" s="90">
        <v>0</v>
      </c>
      <c r="P8" s="96">
        <v>3151750</v>
      </c>
    </row>
    <row r="9" spans="1:16" ht="19.5" customHeight="1">
      <c r="A9" s="90" t="s">
        <v>57</v>
      </c>
      <c r="B9" s="90" t="s">
        <v>57</v>
      </c>
      <c r="C9" s="65" t="s">
        <v>57</v>
      </c>
      <c r="D9" s="93" t="s">
        <v>87</v>
      </c>
      <c r="E9" s="66" t="s">
        <v>88</v>
      </c>
      <c r="F9" s="90">
        <f>SUM(G9:P9)</f>
        <v>171601000</v>
      </c>
      <c r="G9" s="90">
        <v>116292314.8</v>
      </c>
      <c r="H9" s="90">
        <v>45401726.96</v>
      </c>
      <c r="I9" s="90">
        <v>4223939</v>
      </c>
      <c r="J9" s="90">
        <v>0</v>
      </c>
      <c r="K9" s="90">
        <v>0</v>
      </c>
      <c r="L9" s="90">
        <v>2531269.24</v>
      </c>
      <c r="M9" s="90">
        <v>0</v>
      </c>
      <c r="N9" s="90">
        <v>0</v>
      </c>
      <c r="O9" s="90">
        <v>0</v>
      </c>
      <c r="P9" s="96">
        <v>3151750</v>
      </c>
    </row>
    <row r="10" spans="1:16" ht="19.5" customHeight="1">
      <c r="A10" s="90" t="s">
        <v>89</v>
      </c>
      <c r="B10" s="90" t="s">
        <v>90</v>
      </c>
      <c r="C10" s="65" t="s">
        <v>91</v>
      </c>
      <c r="D10" s="93" t="s">
        <v>92</v>
      </c>
      <c r="E10" s="66" t="s">
        <v>93</v>
      </c>
      <c r="F10" s="90">
        <f>SUM(G10:P10)</f>
        <v>825000</v>
      </c>
      <c r="G10" s="90">
        <v>0</v>
      </c>
      <c r="H10" s="90">
        <v>825000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6">
        <v>0</v>
      </c>
    </row>
    <row r="11" spans="1:16" ht="19.5" customHeight="1">
      <c r="A11" s="90" t="s">
        <v>89</v>
      </c>
      <c r="B11" s="90" t="s">
        <v>90</v>
      </c>
      <c r="C11" s="65" t="s">
        <v>94</v>
      </c>
      <c r="D11" s="93" t="s">
        <v>92</v>
      </c>
      <c r="E11" s="66" t="s">
        <v>95</v>
      </c>
      <c r="F11" s="90">
        <f>SUM(G11:P11)</f>
        <v>170776000</v>
      </c>
      <c r="G11" s="90">
        <v>116292314.8</v>
      </c>
      <c r="H11" s="90">
        <v>44576726.96</v>
      </c>
      <c r="I11" s="90">
        <v>4223939</v>
      </c>
      <c r="J11" s="90">
        <v>0</v>
      </c>
      <c r="K11" s="90">
        <v>0</v>
      </c>
      <c r="L11" s="90">
        <v>2531269.24</v>
      </c>
      <c r="M11" s="90">
        <v>0</v>
      </c>
      <c r="N11" s="90">
        <v>0</v>
      </c>
      <c r="O11" s="90">
        <v>0</v>
      </c>
      <c r="P11" s="96">
        <v>3151750</v>
      </c>
    </row>
  </sheetData>
  <sheetProtection/>
  <mergeCells count="17"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workbookViewId="0" topLeftCell="J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98" t="s">
        <v>230</v>
      </c>
    </row>
    <row r="2" spans="1:33" ht="19.5" customHeight="1">
      <c r="A2" s="71" t="s">
        <v>231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ht="19.5" customHeight="1">
      <c r="A3" s="136" t="s">
        <v>57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69"/>
      <c r="O3" s="69"/>
      <c r="P3" s="69"/>
      <c r="Q3" s="69"/>
      <c r="R3" s="69"/>
      <c r="S3" s="69"/>
      <c r="T3" s="69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47" t="s">
        <v>6</v>
      </c>
    </row>
    <row r="4" spans="1:33" ht="19.5" customHeight="1">
      <c r="A4" s="137" t="s">
        <v>9</v>
      </c>
      <c r="B4" s="138"/>
      <c r="C4" s="138"/>
      <c r="D4" s="139"/>
      <c r="E4" s="148"/>
      <c r="F4" s="76" t="s">
        <v>67</v>
      </c>
      <c r="G4" s="55" t="s">
        <v>220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55" t="s">
        <v>232</v>
      </c>
      <c r="V4" s="56"/>
      <c r="W4" s="56"/>
      <c r="X4" s="56"/>
      <c r="Y4" s="56"/>
      <c r="Z4" s="56"/>
      <c r="AA4" s="56"/>
      <c r="AB4" s="56"/>
      <c r="AC4" s="56"/>
      <c r="AD4" s="56"/>
      <c r="AE4" s="56"/>
      <c r="AF4" s="149"/>
      <c r="AG4" s="57"/>
    </row>
    <row r="5" spans="1:33" ht="19.5" customHeight="1">
      <c r="A5" s="79" t="s">
        <v>64</v>
      </c>
      <c r="B5" s="80"/>
      <c r="C5" s="81"/>
      <c r="D5" s="141" t="s">
        <v>154</v>
      </c>
      <c r="E5" s="76" t="s">
        <v>155</v>
      </c>
      <c r="F5" s="84"/>
      <c r="G5" s="84" t="s">
        <v>159</v>
      </c>
      <c r="H5" s="84" t="s">
        <v>233</v>
      </c>
      <c r="I5" s="84" t="s">
        <v>234</v>
      </c>
      <c r="J5" s="84" t="s">
        <v>235</v>
      </c>
      <c r="K5" s="84" t="s">
        <v>236</v>
      </c>
      <c r="L5" s="84" t="s">
        <v>237</v>
      </c>
      <c r="M5" s="84" t="s">
        <v>238</v>
      </c>
      <c r="N5" s="84" t="s">
        <v>239</v>
      </c>
      <c r="O5" s="84" t="s">
        <v>240</v>
      </c>
      <c r="P5" s="84" t="s">
        <v>241</v>
      </c>
      <c r="Q5" s="84" t="s">
        <v>242</v>
      </c>
      <c r="R5" s="84" t="s">
        <v>243</v>
      </c>
      <c r="S5" s="84" t="s">
        <v>244</v>
      </c>
      <c r="T5" s="84" t="s">
        <v>245</v>
      </c>
      <c r="U5" s="84" t="s">
        <v>159</v>
      </c>
      <c r="V5" s="84" t="s">
        <v>246</v>
      </c>
      <c r="W5" s="84" t="s">
        <v>247</v>
      </c>
      <c r="X5" s="84" t="s">
        <v>248</v>
      </c>
      <c r="Y5" s="84" t="s">
        <v>249</v>
      </c>
      <c r="Z5" s="84" t="s">
        <v>250</v>
      </c>
      <c r="AA5" s="84" t="s">
        <v>251</v>
      </c>
      <c r="AB5" s="84" t="s">
        <v>244</v>
      </c>
      <c r="AC5" s="84" t="s">
        <v>252</v>
      </c>
      <c r="AD5" s="84" t="s">
        <v>253</v>
      </c>
      <c r="AE5" s="150" t="s">
        <v>254</v>
      </c>
      <c r="AF5" s="82" t="s">
        <v>255</v>
      </c>
      <c r="AG5" s="152" t="s">
        <v>256</v>
      </c>
    </row>
    <row r="6" spans="1:33" ht="30.75" customHeight="1">
      <c r="A6" s="85" t="s">
        <v>75</v>
      </c>
      <c r="B6" s="142" t="s">
        <v>76</v>
      </c>
      <c r="C6" s="143" t="s">
        <v>77</v>
      </c>
      <c r="D6" s="144"/>
      <c r="E6" s="144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151"/>
      <c r="AF6" s="82" t="s">
        <v>257</v>
      </c>
      <c r="AG6" s="88"/>
    </row>
    <row r="7" spans="1:33" ht="19.5" customHeight="1">
      <c r="A7" s="90" t="s">
        <v>57</v>
      </c>
      <c r="B7" s="90" t="s">
        <v>57</v>
      </c>
      <c r="C7" s="90" t="s">
        <v>57</v>
      </c>
      <c r="D7" s="90" t="s">
        <v>57</v>
      </c>
      <c r="E7" s="90" t="s">
        <v>67</v>
      </c>
      <c r="F7" s="96">
        <f>SUM(G7,U7)</f>
        <v>120516253.8</v>
      </c>
      <c r="G7" s="94">
        <v>116292314.8</v>
      </c>
      <c r="H7" s="90">
        <v>25470252</v>
      </c>
      <c r="I7" s="90">
        <v>783588</v>
      </c>
      <c r="J7" s="90">
        <v>0</v>
      </c>
      <c r="K7" s="90">
        <v>0</v>
      </c>
      <c r="L7" s="90">
        <v>50405617</v>
      </c>
      <c r="M7" s="90">
        <v>6935913.12</v>
      </c>
      <c r="N7" s="96">
        <v>3467956.56</v>
      </c>
      <c r="O7" s="96">
        <v>2644316.7</v>
      </c>
      <c r="P7" s="96">
        <v>0</v>
      </c>
      <c r="Q7" s="96">
        <v>756400.24</v>
      </c>
      <c r="R7" s="96">
        <v>8019271.18</v>
      </c>
      <c r="S7" s="96">
        <v>0</v>
      </c>
      <c r="T7" s="96">
        <v>17809000</v>
      </c>
      <c r="U7" s="90">
        <v>4223939</v>
      </c>
      <c r="V7" s="90">
        <v>173467</v>
      </c>
      <c r="W7" s="90">
        <v>0</v>
      </c>
      <c r="X7" s="90">
        <v>0</v>
      </c>
      <c r="Y7" s="90">
        <v>0</v>
      </c>
      <c r="Z7" s="90">
        <v>38292</v>
      </c>
      <c r="AA7" s="90">
        <v>0</v>
      </c>
      <c r="AB7" s="96">
        <v>0</v>
      </c>
      <c r="AC7" s="93">
        <v>3912180</v>
      </c>
      <c r="AD7" s="94">
        <v>0</v>
      </c>
      <c r="AE7" s="90">
        <v>0</v>
      </c>
      <c r="AF7" s="92">
        <v>0</v>
      </c>
      <c r="AG7" s="153">
        <v>100000</v>
      </c>
    </row>
    <row r="8" spans="1:33" ht="19.5" customHeight="1">
      <c r="A8" s="90" t="s">
        <v>57</v>
      </c>
      <c r="B8" s="90" t="s">
        <v>57</v>
      </c>
      <c r="C8" s="90" t="s">
        <v>57</v>
      </c>
      <c r="D8" s="90" t="s">
        <v>57</v>
      </c>
      <c r="E8" s="90" t="s">
        <v>86</v>
      </c>
      <c r="F8" s="96">
        <f>SUM(G8,U8)</f>
        <v>120516253.8</v>
      </c>
      <c r="G8" s="94">
        <v>116292314.8</v>
      </c>
      <c r="H8" s="90">
        <v>25470252</v>
      </c>
      <c r="I8" s="90">
        <v>783588</v>
      </c>
      <c r="J8" s="90">
        <v>0</v>
      </c>
      <c r="K8" s="90">
        <v>0</v>
      </c>
      <c r="L8" s="90">
        <v>50405617</v>
      </c>
      <c r="M8" s="90">
        <v>6935913.12</v>
      </c>
      <c r="N8" s="96">
        <v>3467956.56</v>
      </c>
      <c r="O8" s="96">
        <v>2644316.7</v>
      </c>
      <c r="P8" s="96">
        <v>0</v>
      </c>
      <c r="Q8" s="96">
        <v>756400.24</v>
      </c>
      <c r="R8" s="96">
        <v>8019271.18</v>
      </c>
      <c r="S8" s="96">
        <v>0</v>
      </c>
      <c r="T8" s="96">
        <v>17809000</v>
      </c>
      <c r="U8" s="90">
        <v>4223939</v>
      </c>
      <c r="V8" s="90">
        <v>173467</v>
      </c>
      <c r="W8" s="90">
        <v>0</v>
      </c>
      <c r="X8" s="90">
        <v>0</v>
      </c>
      <c r="Y8" s="90">
        <v>0</v>
      </c>
      <c r="Z8" s="90">
        <v>38292</v>
      </c>
      <c r="AA8" s="90">
        <v>0</v>
      </c>
      <c r="AB8" s="96">
        <v>0</v>
      </c>
      <c r="AC8" s="93">
        <v>3912180</v>
      </c>
      <c r="AD8" s="94">
        <v>0</v>
      </c>
      <c r="AE8" s="90">
        <v>0</v>
      </c>
      <c r="AF8" s="92">
        <v>0</v>
      </c>
      <c r="AG8" s="153">
        <v>100000</v>
      </c>
    </row>
    <row r="9" spans="1:33" ht="19.5" customHeight="1">
      <c r="A9" s="90" t="s">
        <v>57</v>
      </c>
      <c r="B9" s="90" t="s">
        <v>57</v>
      </c>
      <c r="C9" s="90" t="s">
        <v>57</v>
      </c>
      <c r="D9" s="90" t="s">
        <v>87</v>
      </c>
      <c r="E9" s="90" t="s">
        <v>88</v>
      </c>
      <c r="F9" s="96">
        <f>SUM(G9,U9)</f>
        <v>120516253.8</v>
      </c>
      <c r="G9" s="94">
        <v>116292314.8</v>
      </c>
      <c r="H9" s="90">
        <v>25470252</v>
      </c>
      <c r="I9" s="90">
        <v>783588</v>
      </c>
      <c r="J9" s="90">
        <v>0</v>
      </c>
      <c r="K9" s="90">
        <v>0</v>
      </c>
      <c r="L9" s="90">
        <v>50405617</v>
      </c>
      <c r="M9" s="90">
        <v>6935913.12</v>
      </c>
      <c r="N9" s="96">
        <v>3467956.56</v>
      </c>
      <c r="O9" s="96">
        <v>2644316.7</v>
      </c>
      <c r="P9" s="96">
        <v>0</v>
      </c>
      <c r="Q9" s="96">
        <v>756400.24</v>
      </c>
      <c r="R9" s="96">
        <v>8019271.18</v>
      </c>
      <c r="S9" s="96">
        <v>0</v>
      </c>
      <c r="T9" s="96">
        <v>17809000</v>
      </c>
      <c r="U9" s="90">
        <v>4223939</v>
      </c>
      <c r="V9" s="90">
        <v>173467</v>
      </c>
      <c r="W9" s="90">
        <v>0</v>
      </c>
      <c r="X9" s="90">
        <v>0</v>
      </c>
      <c r="Y9" s="90">
        <v>0</v>
      </c>
      <c r="Z9" s="90">
        <v>38292</v>
      </c>
      <c r="AA9" s="90">
        <v>0</v>
      </c>
      <c r="AB9" s="96">
        <v>0</v>
      </c>
      <c r="AC9" s="93">
        <v>3912180</v>
      </c>
      <c r="AD9" s="94">
        <v>0</v>
      </c>
      <c r="AE9" s="90">
        <v>0</v>
      </c>
      <c r="AF9" s="92">
        <v>0</v>
      </c>
      <c r="AG9" s="153">
        <v>100000</v>
      </c>
    </row>
    <row r="10" spans="1:33" ht="19.5" customHeight="1">
      <c r="A10" s="90" t="s">
        <v>89</v>
      </c>
      <c r="B10" s="90" t="s">
        <v>90</v>
      </c>
      <c r="C10" s="90" t="s">
        <v>94</v>
      </c>
      <c r="D10" s="90" t="s">
        <v>92</v>
      </c>
      <c r="E10" s="90" t="s">
        <v>95</v>
      </c>
      <c r="F10" s="96">
        <f>SUM(G10,U10)</f>
        <v>120516253.8</v>
      </c>
      <c r="G10" s="94">
        <v>116292314.8</v>
      </c>
      <c r="H10" s="90">
        <v>25470252</v>
      </c>
      <c r="I10" s="90">
        <v>783588</v>
      </c>
      <c r="J10" s="90">
        <v>0</v>
      </c>
      <c r="K10" s="90">
        <v>0</v>
      </c>
      <c r="L10" s="90">
        <v>50405617</v>
      </c>
      <c r="M10" s="90">
        <v>6935913.12</v>
      </c>
      <c r="N10" s="96">
        <v>3467956.56</v>
      </c>
      <c r="O10" s="96">
        <v>2644316.7</v>
      </c>
      <c r="P10" s="96">
        <v>0</v>
      </c>
      <c r="Q10" s="96">
        <v>756400.24</v>
      </c>
      <c r="R10" s="96">
        <v>8019271.18</v>
      </c>
      <c r="S10" s="96">
        <v>0</v>
      </c>
      <c r="T10" s="96">
        <v>17809000</v>
      </c>
      <c r="U10" s="90">
        <v>4223939</v>
      </c>
      <c r="V10" s="90">
        <v>173467</v>
      </c>
      <c r="W10" s="90">
        <v>0</v>
      </c>
      <c r="X10" s="90">
        <v>0</v>
      </c>
      <c r="Y10" s="90">
        <v>0</v>
      </c>
      <c r="Z10" s="90">
        <v>38292</v>
      </c>
      <c r="AA10" s="90">
        <v>0</v>
      </c>
      <c r="AB10" s="96">
        <v>0</v>
      </c>
      <c r="AC10" s="93">
        <v>3912180</v>
      </c>
      <c r="AD10" s="94">
        <v>0</v>
      </c>
      <c r="AE10" s="90">
        <v>0</v>
      </c>
      <c r="AF10" s="92">
        <v>0</v>
      </c>
      <c r="AG10" s="153">
        <v>100000</v>
      </c>
    </row>
  </sheetData>
  <sheetProtection/>
  <mergeCells count="36"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</mergeCells>
  <printOptions horizontalCentered="1"/>
  <pageMargins left="0.39375001192092896" right="0.39375001192092896" top="0.5909722447395325" bottom="0.39375001192092896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章章</cp:lastModifiedBy>
  <cp:lastPrinted>2018-08-06T14:04:41Z</cp:lastPrinted>
  <dcterms:created xsi:type="dcterms:W3CDTF">2021-01-25T07:48:17Z</dcterms:created>
  <dcterms:modified xsi:type="dcterms:W3CDTF">2022-05-27T07:48:20Z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3A1E5BEAE3E44B5ABBAC56BB39B93AB7</vt:lpwstr>
  </property>
</Properties>
</file>