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'1-1'!$A$1:$W$21</definedName>
    <definedName name="_xlnm.Print_Area" localSheetId="3">'1-2'!$A$1:$H$20</definedName>
    <definedName name="_xlnm.Print_Area" localSheetId="4">'2'!$A$1:$H$39</definedName>
    <definedName name="_xlnm.Print_Area" localSheetId="5">'2-1'!$A$1:$AI$24</definedName>
    <definedName name="_xlnm.Print_Area" localSheetId="6">'3'!$A$1:$F$54</definedName>
    <definedName name="_xlnm.Print_Area" localSheetId="7">'4'!$A$1:$P$21</definedName>
    <definedName name="_xlnm.Print_Area" localSheetId="8">'4-1(1)'!$A$1:$AG$19</definedName>
    <definedName name="_xlnm.Print_Area" localSheetId="9">'4-1(2)'!$A$1:$AG$14</definedName>
    <definedName name="_xlnm.Print_Area" localSheetId="10">'4-1(3)'!$A$1:$AK$16</definedName>
    <definedName name="_xlnm.Print_Area" localSheetId="11">'4-1(4)'!$A$1:$AD$10</definedName>
    <definedName name="_xlnm.Print_Area" localSheetId="12">'4-2'!$A$1:$F$22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<sst xmlns="http://schemas.openxmlformats.org/spreadsheetml/2006/main" count="1714" uniqueCount="394">
  <si>
    <t>单位名称</t>
  </si>
  <si>
    <t>2021年部门预算</t>
  </si>
  <si>
    <t>报送日期：     年   月   日</t>
  </si>
  <si>
    <t>表1</t>
  </si>
  <si>
    <t>收支预算总表</t>
  </si>
  <si>
    <t>单位名称：乐山职业技术学院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</si>
  <si>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</si>
  <si>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</si>
  <si>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</si>
  <si>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</si>
  <si>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</si>
  <si>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</si>
  <si>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</si>
  <si>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</si>
  <si>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</si>
  <si>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</si>
  <si>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</si>
  <si>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</si>
  <si>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</si>
  <si>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</si>
  <si>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</si>
  <si>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</si>
  <si>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</si>
  <si>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</si>
  <si>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</si>
  <si>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</si>
  <si>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</si>
  <si>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</si>
  <si>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</si>
  <si>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</si>
  <si>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</si>
  <si>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</si>
  <si>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</si>
  <si>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</si>
  <si>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</si>
  <si>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</si>
  <si>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</si>
  <si>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</si>
  <si>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</si>
  <si>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</si>
  <si>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</si>
  <si>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</si>
  <si>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</si>
  <si>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</si>
  <si>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</si>
  <si>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</si>
  <si>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</si>
  <si>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</si>
  <si>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</si>
  <si>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</si>
  <si>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</si>
  <si>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</si>
  <si>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</si>
  <si>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</si>
  <si>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</si>
  <si>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</si>
  <si>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</si>
  <si>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</si>
  <si>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</si>
  <si>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</si>
  <si>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</si>
  <si>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</si>
  <si>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</si>
  <si>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</si>
  <si>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</si>
  <si>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</si>
  <si>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</si>
  <si>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</si>
  <si>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</si>
  <si>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</si>
  <si>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</si>
  <si>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</si>
  <si>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</si>
  <si>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</si>
  <si>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</si>
  <si>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</si>
  <si>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</si>
  <si>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</si>
  <si>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</si>
  <si>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</si>
  <si>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</si>
  <si>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</si>
  <si>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</si>
  <si>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</si>
  <si>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</si>
  <si>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</si>
  <si>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乐山职业技术学院</t>
  </si>
  <si>
    <t>323301</t>
  </si>
  <si>
    <t xml:space="preserve">  乐山职业技术学院</t>
  </si>
  <si>
    <t>205</t>
  </si>
  <si>
    <t>03</t>
  </si>
  <si>
    <t>02</t>
  </si>
  <si>
    <t xml:space="preserve">  323301</t>
  </si>
  <si>
    <t xml:space="preserve">    中等职业教育</t>
  </si>
  <si>
    <t>05</t>
  </si>
  <si>
    <t xml:space="preserve">    高等职业教育</t>
  </si>
  <si>
    <t>323302</t>
  </si>
  <si>
    <t xml:space="preserve">  乐山职业技术学院附属医院</t>
  </si>
  <si>
    <t>208</t>
  </si>
  <si>
    <t xml:space="preserve">  323302</t>
  </si>
  <si>
    <t xml:space="preserve">    事业单位离退休</t>
  </si>
  <si>
    <t>210</t>
  </si>
  <si>
    <t>01</t>
  </si>
  <si>
    <t xml:space="preserve">    综合医院</t>
  </si>
  <si>
    <t>323303</t>
  </si>
  <si>
    <t xml:space="preserve">  乐山市奥林匹克学校</t>
  </si>
  <si>
    <t xml:space="preserve">  323303</t>
  </si>
  <si>
    <t xml:space="preserve">    初中教育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</si>
  <si>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</si>
  <si>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</si>
  <si>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</si>
  <si>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</si>
  <si>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</si>
  <si>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11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</si>
  <si>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</si>
  <si>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</si>
  <si>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</si>
  <si>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</si>
  <si>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</si>
  <si>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</si>
  <si>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</si>
  <si>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</si>
  <si>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</si>
  <si>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</si>
  <si>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</si>
  <si>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</si>
  <si>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</si>
  <si>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</si>
  <si>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</si>
  <si>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</si>
  <si>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</si>
  <si>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</si>
  <si>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</si>
  <si>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</si>
  <si>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</si>
  <si>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</si>
  <si>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</si>
  <si>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</si>
  <si>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</si>
  <si>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</si>
  <si>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</si>
  <si>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</si>
  <si>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</si>
  <si>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</si>
  <si>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</si>
  <si>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</si>
  <si>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</si>
  <si>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</si>
  <si>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</si>
  <si>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</si>
  <si>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</si>
  <si>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</si>
  <si>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</si>
  <si>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</si>
  <si>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</si>
  <si>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</si>
  <si>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</si>
  <si>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</si>
  <si>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</si>
  <si>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</si>
  <si>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</si>
  <si>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</si>
  <si>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</si>
  <si>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</si>
  <si>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</si>
  <si>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</si>
  <si>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</si>
  <si>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</si>
  <si>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</si>
  <si>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</si>
  <si>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</si>
  <si>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</si>
  <si>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</si>
  <si>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</si>
  <si>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</si>
  <si>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</si>
  <si>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</si>
  <si>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</si>
  <si>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</si>
  <si>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</si>
  <si>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</si>
  <si>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506</t>
  </si>
  <si>
    <t xml:space="preserve">    资本性支出（一）</t>
  </si>
  <si>
    <t>505</t>
  </si>
  <si>
    <t xml:space="preserve">    工资福利支出</t>
  </si>
  <si>
    <t>509</t>
  </si>
  <si>
    <t xml:space="preserve">    社会福利和救助</t>
  </si>
  <si>
    <t xml:space="preserve">    商品和服务支出</t>
  </si>
  <si>
    <t xml:space="preserve">    助学金</t>
  </si>
  <si>
    <t xml:space="preserve">    离退休费</t>
  </si>
  <si>
    <t xml:space="preserve">    其他对个人和家庭补助</t>
  </si>
  <si>
    <t>599</t>
  </si>
  <si>
    <t xml:space="preserve">    其他支出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</si>
  <si>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</si>
  <si>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</si>
  <si>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</si>
  <si>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</si>
  <si>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</si>
  <si>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</si>
  <si>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</si>
  <si>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</si>
  <si>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</si>
  <si>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</si>
  <si>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</si>
  <si>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</si>
  <si>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</si>
  <si>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</si>
  <si>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</si>
  <si>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</si>
  <si>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</si>
  <si>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</si>
  <si>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</si>
  <si>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</si>
  <si>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</si>
  <si>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</si>
  <si>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</si>
  <si>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</si>
  <si>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</si>
  <si>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</si>
  <si>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</si>
  <si>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</si>
  <si>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</si>
  <si>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</si>
  <si>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</si>
  <si>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</si>
  <si>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</si>
  <si>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</si>
  <si>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</si>
  <si>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</si>
  <si>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</si>
  <si>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</si>
  <si>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</si>
  <si>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</si>
  <si>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  离休费</t>
  </si>
  <si>
    <t xml:space="preserve">    生活补助</t>
  </si>
  <si>
    <t xml:space="preserve">    水费</t>
  </si>
  <si>
    <t xml:space="preserve">    电费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</si>
  <si>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</si>
  <si>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</si>
  <si>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</si>
  <si>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</si>
  <si>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</si>
  <si>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</si>
  <si>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</si>
  <si>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</si>
  <si>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</si>
  <si>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</si>
  <si>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</si>
  <si>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</si>
  <si>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</si>
  <si>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</si>
  <si>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</si>
  <si>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</si>
  <si>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</si>
  <si>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</si>
  <si>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</si>
  <si>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</si>
  <si>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</si>
  <si>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</si>
  <si>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</si>
  <si>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</si>
  <si>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</si>
  <si>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</si>
  <si>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</si>
  <si>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</si>
  <si>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</si>
  <si>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</si>
  <si>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</si>
  <si>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</si>
  <si>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</si>
  <si>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</si>
  <si>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</si>
  <si>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</si>
  <si>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</si>
  <si>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</si>
  <si>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</si>
  <si>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</si>
  <si>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</si>
  <si>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</si>
  <si>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</si>
  <si>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</si>
  <si>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</si>
  <si>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</si>
  <si>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</si>
  <si>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</si>
  <si>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</si>
  <si>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</si>
  <si>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</si>
  <si>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</si>
  <si>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</si>
  <si>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</si>
  <si>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</si>
  <si>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</si>
  <si>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</si>
  <si>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</si>
  <si>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</si>
  <si>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</si>
  <si>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</si>
  <si>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</si>
  <si>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</si>
  <si>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</si>
  <si>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</si>
  <si>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</si>
  <si>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</si>
  <si>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</si>
  <si>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</si>
  <si>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</si>
  <si>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</si>
  <si>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</si>
  <si>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</si>
  <si>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</si>
  <si>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</si>
  <si>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</si>
  <si>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</si>
  <si>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</si>
  <si>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</si>
  <si>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</si>
  <si>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</si>
  <si>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</si>
  <si>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</si>
  <si>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</si>
  <si>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</si>
  <si>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</si>
  <si>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</si>
  <si>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</si>
  <si>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</si>
  <si>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</si>
  <si>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</si>
  <si>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</si>
  <si>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</si>
  <si>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</si>
  <si>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</si>
  <si>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</si>
  <si>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</si>
  <si>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</si>
  <si>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</si>
  <si>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</si>
  <si>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</si>
  <si>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</si>
  <si>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</si>
  <si>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</si>
  <si>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</si>
  <si>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</si>
  <si>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</si>
  <si>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</si>
  <si>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</si>
  <si>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干部及师资培训费</t>
  </si>
  <si>
    <t xml:space="preserve">    国家奖助学金</t>
  </si>
  <si>
    <t xml:space="preserve">    劳务费</t>
  </si>
  <si>
    <t xml:space="preserve">    取水水资源税</t>
  </si>
  <si>
    <t xml:space="preserve">    水电费项目</t>
  </si>
  <si>
    <t xml:space="preserve">    物业管理专项经费</t>
  </si>
  <si>
    <t xml:space="preserve">    项目经费预留</t>
  </si>
  <si>
    <t xml:space="preserve">    学生资助经费</t>
  </si>
  <si>
    <t xml:space="preserve">    中职免学费</t>
  </si>
  <si>
    <t xml:space="preserve">    专业建设及科研经费</t>
  </si>
  <si>
    <t xml:space="preserve">    射击射箭馆改造及冬训费用</t>
  </si>
  <si>
    <t xml:space="preserve">    新校园办公用品购置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</si>
  <si>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</si>
  <si>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</si>
  <si>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</si>
  <si>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</si>
  <si>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</si>
  <si>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</si>
  <si>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</si>
  <si>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</si>
  <si>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</si>
  <si>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</si>
  <si>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</si>
  <si>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</si>
  <si>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</si>
  <si>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</si>
  <si>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年度</t>
  </si>
  <si>
    <t>采购方式</t>
  </si>
  <si>
    <t>采购目录</t>
  </si>
  <si>
    <t>是否面向中小企业</t>
  </si>
  <si>
    <t>数量</t>
  </si>
  <si>
    <t>集中采购</t>
  </si>
  <si>
    <t>台式计算机</t>
  </si>
  <si>
    <t>是</t>
  </si>
  <si>
    <t>便携式计算机</t>
  </si>
  <si>
    <t>复印机</t>
  </si>
  <si>
    <t>多功能一体机</t>
  </si>
  <si>
    <t>乘用车</t>
  </si>
  <si>
    <t>分散采购</t>
  </si>
  <si>
    <t>实验室建设</t>
  </si>
  <si>
    <t>互联网接入服务</t>
  </si>
  <si>
    <t>车辆维修和保养服务</t>
  </si>
  <si>
    <t>否</t>
  </si>
  <si>
    <t>车辆加油服务</t>
  </si>
  <si>
    <t>印刷服务</t>
  </si>
  <si>
    <t>物业管理服务</t>
  </si>
  <si>
    <t>保险服务</t>
  </si>
  <si>
    <r>
      <t xml:space="preserve">             政府采购预算表                </t>
    </r>
    <r>
      <rPr>
        <sz val="12"/>
        <color indexed="8"/>
        <rFont val="宋体"/>
        <family val="0"/>
      </rPr>
      <t>单位：元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</si>
</sst>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0_ "/>
  </numFmts>
  <fonts count="6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22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24" borderId="8" applyNumberFormat="0" applyAlignment="0" applyProtection="0"/>
    <xf numFmtId="0" fontId="58" fillId="34" borderId="5" applyNumberFormat="0" applyAlignment="0" applyProtection="0"/>
    <xf numFmtId="0" fontId="59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6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40" fillId="0" borderId="15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85" fontId="12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zoomScalePageLayoutView="0" workbookViewId="0" topLeftCell="A1">
      <selection activeCell="I29" sqref="I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277</v>
      </c>
    </row>
    <row r="2" spans="1:33" ht="19.5" customHeight="1">
      <c r="A2" s="234" t="s">
        <v>250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</v>
      </c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47"/>
      <c r="F4" s="241" t="s">
        <v>240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4"/>
    </row>
    <row r="5" spans="1:33" ht="19.5" customHeight="1">
      <c r="A5" s="224" t="s">
        <v>64</v>
      </c>
      <c r="B5" s="225"/>
      <c r="C5" s="226"/>
      <c r="D5" s="227" t="s">
        <v>175</v>
      </c>
      <c r="E5" s="229" t="s">
        <v>176</v>
      </c>
      <c r="F5" s="238" t="s">
        <v>180</v>
      </c>
      <c r="G5" s="238" t="s">
        <v>278</v>
      </c>
      <c r="H5" s="238" t="s">
        <v>279</v>
      </c>
      <c r="I5" s="238" t="s">
        <v>280</v>
      </c>
      <c r="J5" s="238" t="s">
        <v>281</v>
      </c>
      <c r="K5" s="238" t="s">
        <v>282</v>
      </c>
      <c r="L5" s="238" t="s">
        <v>283</v>
      </c>
      <c r="M5" s="238" t="s">
        <v>284</v>
      </c>
      <c r="N5" s="238" t="s">
        <v>285</v>
      </c>
      <c r="O5" s="238" t="s">
        <v>286</v>
      </c>
      <c r="P5" s="238" t="s">
        <v>287</v>
      </c>
      <c r="Q5" s="238" t="s">
        <v>288</v>
      </c>
      <c r="R5" s="238" t="s">
        <v>289</v>
      </c>
      <c r="S5" s="238" t="s">
        <v>290</v>
      </c>
      <c r="T5" s="238" t="s">
        <v>291</v>
      </c>
      <c r="U5" s="238" t="s">
        <v>292</v>
      </c>
      <c r="V5" s="238" t="s">
        <v>293</v>
      </c>
      <c r="W5" s="238" t="s">
        <v>294</v>
      </c>
      <c r="X5" s="238" t="s">
        <v>295</v>
      </c>
      <c r="Y5" s="238" t="s">
        <v>296</v>
      </c>
      <c r="Z5" s="238" t="s">
        <v>297</v>
      </c>
      <c r="AA5" s="238" t="s">
        <v>298</v>
      </c>
      <c r="AB5" s="238" t="s">
        <v>299</v>
      </c>
      <c r="AC5" s="238" t="s">
        <v>300</v>
      </c>
      <c r="AD5" s="238" t="s">
        <v>301</v>
      </c>
      <c r="AE5" s="238" t="s">
        <v>302</v>
      </c>
      <c r="AF5" s="238" t="s">
        <v>303</v>
      </c>
      <c r="AG5" s="238" t="s">
        <v>304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ht="19.5" customHeight="1">
      <c r="A7" s="108" t="s">
        <v>57</v>
      </c>
      <c r="B7" s="108" t="s">
        <v>57</v>
      </c>
      <c r="C7" s="108" t="s">
        <v>57</v>
      </c>
      <c r="D7" s="109" t="s">
        <v>57</v>
      </c>
      <c r="E7" s="111" t="s">
        <v>67</v>
      </c>
      <c r="F7" s="108">
        <v>46373519.76</v>
      </c>
      <c r="G7" s="108">
        <v>720000</v>
      </c>
      <c r="H7" s="108">
        <v>1570000</v>
      </c>
      <c r="I7" s="108">
        <v>0</v>
      </c>
      <c r="J7" s="108">
        <v>0</v>
      </c>
      <c r="K7" s="108">
        <v>1044000</v>
      </c>
      <c r="L7" s="108">
        <v>4120000</v>
      </c>
      <c r="M7" s="108">
        <v>670000</v>
      </c>
      <c r="N7" s="108">
        <v>0</v>
      </c>
      <c r="O7" s="108">
        <v>4900000</v>
      </c>
      <c r="P7" s="108">
        <v>2604900</v>
      </c>
      <c r="Q7" s="108">
        <v>0</v>
      </c>
      <c r="R7" s="108">
        <v>660000</v>
      </c>
      <c r="S7" s="108">
        <v>415000</v>
      </c>
      <c r="T7" s="108">
        <v>0</v>
      </c>
      <c r="U7" s="108">
        <v>0</v>
      </c>
      <c r="V7" s="108">
        <v>214000</v>
      </c>
      <c r="W7" s="108">
        <v>2700000</v>
      </c>
      <c r="X7" s="108">
        <v>0</v>
      </c>
      <c r="Y7" s="108">
        <v>0</v>
      </c>
      <c r="Z7" s="108">
        <v>13369000</v>
      </c>
      <c r="AA7" s="108">
        <v>1900000</v>
      </c>
      <c r="AB7" s="108">
        <v>1438805.12</v>
      </c>
      <c r="AC7" s="108">
        <v>1203974.64</v>
      </c>
      <c r="AD7" s="108">
        <v>545000</v>
      </c>
      <c r="AE7" s="108">
        <v>210840</v>
      </c>
      <c r="AF7" s="108">
        <v>300000</v>
      </c>
      <c r="AG7" s="112">
        <v>7788000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9" t="s">
        <v>57</v>
      </c>
      <c r="E8" s="111" t="s">
        <v>86</v>
      </c>
      <c r="F8" s="108">
        <v>46373519.76</v>
      </c>
      <c r="G8" s="108">
        <v>720000</v>
      </c>
      <c r="H8" s="108">
        <v>1570000</v>
      </c>
      <c r="I8" s="108">
        <v>0</v>
      </c>
      <c r="J8" s="108">
        <v>0</v>
      </c>
      <c r="K8" s="108">
        <v>1044000</v>
      </c>
      <c r="L8" s="108">
        <v>4120000</v>
      </c>
      <c r="M8" s="108">
        <v>670000</v>
      </c>
      <c r="N8" s="108">
        <v>0</v>
      </c>
      <c r="O8" s="108">
        <v>4900000</v>
      </c>
      <c r="P8" s="108">
        <v>2604900</v>
      </c>
      <c r="Q8" s="108">
        <v>0</v>
      </c>
      <c r="R8" s="108">
        <v>660000</v>
      </c>
      <c r="S8" s="108">
        <v>415000</v>
      </c>
      <c r="T8" s="108">
        <v>0</v>
      </c>
      <c r="U8" s="108">
        <v>0</v>
      </c>
      <c r="V8" s="108">
        <v>214000</v>
      </c>
      <c r="W8" s="108">
        <v>2700000</v>
      </c>
      <c r="X8" s="108">
        <v>0</v>
      </c>
      <c r="Y8" s="108">
        <v>0</v>
      </c>
      <c r="Z8" s="108">
        <v>13369000</v>
      </c>
      <c r="AA8" s="108">
        <v>1900000</v>
      </c>
      <c r="AB8" s="108">
        <v>1438805.12</v>
      </c>
      <c r="AC8" s="108">
        <v>1203974.64</v>
      </c>
      <c r="AD8" s="108">
        <v>545000</v>
      </c>
      <c r="AE8" s="108">
        <v>210840</v>
      </c>
      <c r="AF8" s="108">
        <v>300000</v>
      </c>
      <c r="AG8" s="112">
        <v>7788000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9" t="s">
        <v>87</v>
      </c>
      <c r="E9" s="111" t="s">
        <v>88</v>
      </c>
      <c r="F9" s="108">
        <v>45401726.96</v>
      </c>
      <c r="G9" s="108">
        <v>700000</v>
      </c>
      <c r="H9" s="108">
        <v>1570000</v>
      </c>
      <c r="I9" s="108">
        <v>0</v>
      </c>
      <c r="J9" s="108">
        <v>0</v>
      </c>
      <c r="K9" s="108">
        <v>1000000</v>
      </c>
      <c r="L9" s="108">
        <v>4000000</v>
      </c>
      <c r="M9" s="108">
        <v>650000</v>
      </c>
      <c r="N9" s="108">
        <v>0</v>
      </c>
      <c r="O9" s="108">
        <v>4900000</v>
      </c>
      <c r="P9" s="108">
        <v>2598900</v>
      </c>
      <c r="Q9" s="108">
        <v>0</v>
      </c>
      <c r="R9" s="108">
        <v>500000</v>
      </c>
      <c r="S9" s="108">
        <v>415000</v>
      </c>
      <c r="T9" s="108">
        <v>0</v>
      </c>
      <c r="U9" s="108">
        <v>0</v>
      </c>
      <c r="V9" s="108">
        <v>210000</v>
      </c>
      <c r="W9" s="108">
        <v>2700000</v>
      </c>
      <c r="X9" s="108">
        <v>0</v>
      </c>
      <c r="Y9" s="108">
        <v>0</v>
      </c>
      <c r="Z9" s="108">
        <v>13369000</v>
      </c>
      <c r="AA9" s="108">
        <v>1900000</v>
      </c>
      <c r="AB9" s="108">
        <v>1341600</v>
      </c>
      <c r="AC9" s="108">
        <v>1119666.96</v>
      </c>
      <c r="AD9" s="108">
        <v>510000</v>
      </c>
      <c r="AE9" s="108">
        <v>210840</v>
      </c>
      <c r="AF9" s="108">
        <v>300000</v>
      </c>
      <c r="AG9" s="112">
        <v>7406720</v>
      </c>
    </row>
    <row r="10" spans="1:33" ht="19.5" customHeight="1">
      <c r="A10" s="108" t="s">
        <v>89</v>
      </c>
      <c r="B10" s="108" t="s">
        <v>90</v>
      </c>
      <c r="C10" s="108" t="s">
        <v>91</v>
      </c>
      <c r="D10" s="109" t="s">
        <v>92</v>
      </c>
      <c r="E10" s="111" t="s">
        <v>93</v>
      </c>
      <c r="F10" s="108">
        <v>825000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12">
        <v>825000</v>
      </c>
    </row>
    <row r="11" spans="1:33" ht="19.5" customHeight="1">
      <c r="A11" s="108" t="s">
        <v>89</v>
      </c>
      <c r="B11" s="108" t="s">
        <v>90</v>
      </c>
      <c r="C11" s="108" t="s">
        <v>94</v>
      </c>
      <c r="D11" s="109" t="s">
        <v>92</v>
      </c>
      <c r="E11" s="111" t="s">
        <v>95</v>
      </c>
      <c r="F11" s="108">
        <v>44576726.96</v>
      </c>
      <c r="G11" s="108">
        <v>700000</v>
      </c>
      <c r="H11" s="108">
        <v>1570000</v>
      </c>
      <c r="I11" s="108">
        <v>0</v>
      </c>
      <c r="J11" s="108">
        <v>0</v>
      </c>
      <c r="K11" s="108">
        <v>1000000</v>
      </c>
      <c r="L11" s="108">
        <v>4000000</v>
      </c>
      <c r="M11" s="108">
        <v>650000</v>
      </c>
      <c r="N11" s="108">
        <v>0</v>
      </c>
      <c r="O11" s="108">
        <v>4900000</v>
      </c>
      <c r="P11" s="108">
        <v>2598900</v>
      </c>
      <c r="Q11" s="108">
        <v>0</v>
      </c>
      <c r="R11" s="108">
        <v>500000</v>
      </c>
      <c r="S11" s="108">
        <v>415000</v>
      </c>
      <c r="T11" s="108">
        <v>0</v>
      </c>
      <c r="U11" s="108">
        <v>0</v>
      </c>
      <c r="V11" s="108">
        <v>210000</v>
      </c>
      <c r="W11" s="108">
        <v>2700000</v>
      </c>
      <c r="X11" s="108">
        <v>0</v>
      </c>
      <c r="Y11" s="108">
        <v>0</v>
      </c>
      <c r="Z11" s="108">
        <v>13369000</v>
      </c>
      <c r="AA11" s="108">
        <v>1900000</v>
      </c>
      <c r="AB11" s="108">
        <v>1341600</v>
      </c>
      <c r="AC11" s="108">
        <v>1119666.96</v>
      </c>
      <c r="AD11" s="108">
        <v>510000</v>
      </c>
      <c r="AE11" s="108">
        <v>210840</v>
      </c>
      <c r="AF11" s="108">
        <v>300000</v>
      </c>
      <c r="AG11" s="112">
        <v>6581720</v>
      </c>
    </row>
    <row r="12" spans="1:33" ht="19.5" customHeight="1">
      <c r="A12" s="108" t="s">
        <v>57</v>
      </c>
      <c r="B12" s="108" t="s">
        <v>57</v>
      </c>
      <c r="C12" s="108" t="s">
        <v>57</v>
      </c>
      <c r="D12" s="109" t="s">
        <v>104</v>
      </c>
      <c r="E12" s="111" t="s">
        <v>105</v>
      </c>
      <c r="F12" s="108">
        <v>971792.8</v>
      </c>
      <c r="G12" s="108">
        <v>20000</v>
      </c>
      <c r="H12" s="108">
        <v>0</v>
      </c>
      <c r="I12" s="108">
        <v>0</v>
      </c>
      <c r="J12" s="108">
        <v>0</v>
      </c>
      <c r="K12" s="108">
        <v>44000</v>
      </c>
      <c r="L12" s="108">
        <v>120000</v>
      </c>
      <c r="M12" s="108">
        <v>20000</v>
      </c>
      <c r="N12" s="108">
        <v>0</v>
      </c>
      <c r="O12" s="108">
        <v>0</v>
      </c>
      <c r="P12" s="108">
        <v>6000</v>
      </c>
      <c r="Q12" s="108">
        <v>0</v>
      </c>
      <c r="R12" s="108">
        <v>160000</v>
      </c>
      <c r="S12" s="108">
        <v>0</v>
      </c>
      <c r="T12" s="108">
        <v>0</v>
      </c>
      <c r="U12" s="108">
        <v>0</v>
      </c>
      <c r="V12" s="108">
        <v>4000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97205.12</v>
      </c>
      <c r="AC12" s="108">
        <v>84307.68</v>
      </c>
      <c r="AD12" s="108">
        <v>35000</v>
      </c>
      <c r="AE12" s="108">
        <v>0</v>
      </c>
      <c r="AF12" s="108">
        <v>0</v>
      </c>
      <c r="AG12" s="112">
        <v>381280</v>
      </c>
    </row>
    <row r="13" spans="1:33" ht="19.5" customHeight="1">
      <c r="A13" s="108" t="s">
        <v>89</v>
      </c>
      <c r="B13" s="108" t="s">
        <v>91</v>
      </c>
      <c r="C13" s="108" t="s">
        <v>90</v>
      </c>
      <c r="D13" s="109" t="s">
        <v>106</v>
      </c>
      <c r="E13" s="111" t="s">
        <v>107</v>
      </c>
      <c r="F13" s="108">
        <v>956992.8</v>
      </c>
      <c r="G13" s="108">
        <v>20000</v>
      </c>
      <c r="H13" s="108">
        <v>0</v>
      </c>
      <c r="I13" s="108">
        <v>0</v>
      </c>
      <c r="J13" s="108">
        <v>0</v>
      </c>
      <c r="K13" s="108">
        <v>44000</v>
      </c>
      <c r="L13" s="108">
        <v>120000</v>
      </c>
      <c r="M13" s="108">
        <v>20000</v>
      </c>
      <c r="N13" s="108">
        <v>0</v>
      </c>
      <c r="O13" s="108">
        <v>0</v>
      </c>
      <c r="P13" s="108">
        <v>6000</v>
      </c>
      <c r="Q13" s="108">
        <v>0</v>
      </c>
      <c r="R13" s="108">
        <v>160000</v>
      </c>
      <c r="S13" s="108">
        <v>0</v>
      </c>
      <c r="T13" s="108">
        <v>0</v>
      </c>
      <c r="U13" s="108">
        <v>0</v>
      </c>
      <c r="V13" s="108">
        <v>4000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97205.12</v>
      </c>
      <c r="AC13" s="108">
        <v>84307.68</v>
      </c>
      <c r="AD13" s="108">
        <v>35000</v>
      </c>
      <c r="AE13" s="108">
        <v>0</v>
      </c>
      <c r="AF13" s="108">
        <v>0</v>
      </c>
      <c r="AG13" s="112">
        <v>366480</v>
      </c>
    </row>
    <row r="14" spans="1:33" ht="19.5" customHeight="1">
      <c r="A14" s="108" t="s">
        <v>98</v>
      </c>
      <c r="B14" s="108" t="s">
        <v>94</v>
      </c>
      <c r="C14" s="108" t="s">
        <v>111</v>
      </c>
      <c r="D14" s="109" t="s">
        <v>106</v>
      </c>
      <c r="E14" s="111" t="s">
        <v>112</v>
      </c>
      <c r="F14" s="108">
        <v>14800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12">
        <v>14800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17" t="s">
        <v>305</v>
      </c>
    </row>
    <row r="2" spans="1:37" ht="19.5" customHeight="1">
      <c r="A2" s="234" t="s">
        <v>250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1:37" ht="19.5" customHeight="1">
      <c r="A3" s="253" t="s">
        <v>5</v>
      </c>
      <c r="B3" s="253"/>
      <c r="C3" s="253"/>
      <c r="D3" s="253"/>
      <c r="E3" s="253"/>
      <c r="F3" s="254"/>
      <c r="G3" s="254"/>
      <c r="H3" s="254"/>
      <c r="I3" s="254"/>
      <c r="J3" s="254"/>
      <c r="K3" s="254"/>
      <c r="L3" s="254"/>
      <c r="M3" s="254"/>
      <c r="N3" s="25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14" t="s">
        <v>6</v>
      </c>
    </row>
    <row r="4" spans="1:37" ht="19.5" customHeight="1">
      <c r="A4" s="251" t="s">
        <v>9</v>
      </c>
      <c r="B4" s="251"/>
      <c r="C4" s="251"/>
      <c r="D4" s="251"/>
      <c r="E4" s="251"/>
      <c r="F4" s="227" t="s">
        <v>67</v>
      </c>
      <c r="G4" s="249" t="s">
        <v>242</v>
      </c>
      <c r="H4" s="249"/>
      <c r="I4" s="249"/>
      <c r="J4" s="249"/>
      <c r="K4" s="250"/>
      <c r="L4" s="241" t="s">
        <v>245</v>
      </c>
      <c r="M4" s="242"/>
      <c r="N4" s="244"/>
      <c r="O4" s="241" t="s">
        <v>246</v>
      </c>
      <c r="P4" s="242"/>
      <c r="Q4" s="242"/>
      <c r="R4" s="242"/>
      <c r="S4" s="242"/>
      <c r="T4" s="244"/>
      <c r="U4" s="241" t="s">
        <v>247</v>
      </c>
      <c r="V4" s="242"/>
      <c r="W4" s="243"/>
      <c r="X4" s="244"/>
      <c r="Y4" s="241" t="s">
        <v>306</v>
      </c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4"/>
    </row>
    <row r="5" spans="1:37" ht="19.5" customHeight="1">
      <c r="A5" s="251" t="s">
        <v>64</v>
      </c>
      <c r="B5" s="251"/>
      <c r="C5" s="251"/>
      <c r="D5" s="245" t="s">
        <v>175</v>
      </c>
      <c r="E5" s="245" t="s">
        <v>176</v>
      </c>
      <c r="F5" s="252"/>
      <c r="G5" s="248" t="s">
        <v>180</v>
      </c>
      <c r="H5" s="248" t="s">
        <v>307</v>
      </c>
      <c r="I5" s="248" t="s">
        <v>308</v>
      </c>
      <c r="J5" s="248" t="s">
        <v>309</v>
      </c>
      <c r="K5" s="248" t="s">
        <v>310</v>
      </c>
      <c r="L5" s="238" t="s">
        <v>180</v>
      </c>
      <c r="M5" s="238" t="s">
        <v>311</v>
      </c>
      <c r="N5" s="238" t="s">
        <v>312</v>
      </c>
      <c r="O5" s="238" t="s">
        <v>180</v>
      </c>
      <c r="P5" s="238" t="s">
        <v>311</v>
      </c>
      <c r="Q5" s="238" t="s">
        <v>313</v>
      </c>
      <c r="R5" s="238" t="s">
        <v>314</v>
      </c>
      <c r="S5" s="238" t="s">
        <v>315</v>
      </c>
      <c r="T5" s="238" t="s">
        <v>312</v>
      </c>
      <c r="U5" s="238" t="s">
        <v>180</v>
      </c>
      <c r="V5" s="240" t="s">
        <v>247</v>
      </c>
      <c r="W5" s="245" t="s">
        <v>316</v>
      </c>
      <c r="X5" s="236" t="s">
        <v>317</v>
      </c>
      <c r="Y5" s="238" t="s">
        <v>180</v>
      </c>
      <c r="Z5" s="238" t="s">
        <v>318</v>
      </c>
      <c r="AA5" s="238" t="s">
        <v>319</v>
      </c>
      <c r="AB5" s="238" t="s">
        <v>320</v>
      </c>
      <c r="AC5" s="238" t="s">
        <v>321</v>
      </c>
      <c r="AD5" s="238" t="s">
        <v>322</v>
      </c>
      <c r="AE5" s="238" t="s">
        <v>323</v>
      </c>
      <c r="AF5" s="238" t="s">
        <v>324</v>
      </c>
      <c r="AG5" s="238" t="s">
        <v>325</v>
      </c>
      <c r="AH5" s="238" t="s">
        <v>326</v>
      </c>
      <c r="AI5" s="238" t="s">
        <v>327</v>
      </c>
      <c r="AJ5" s="238" t="s">
        <v>328</v>
      </c>
      <c r="AK5" s="238" t="s">
        <v>329</v>
      </c>
    </row>
    <row r="6" spans="1:37" ht="30.75" customHeight="1">
      <c r="A6" s="120" t="s">
        <v>75</v>
      </c>
      <c r="B6" s="121" t="s">
        <v>76</v>
      </c>
      <c r="C6" s="120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28"/>
      <c r="W6" s="245"/>
      <c r="X6" s="237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</row>
    <row r="7" spans="1:37" ht="19.5" customHeight="1">
      <c r="A7" s="122" t="s">
        <v>57</v>
      </c>
      <c r="B7" s="122" t="s">
        <v>57</v>
      </c>
      <c r="C7" s="123" t="s">
        <v>57</v>
      </c>
      <c r="D7" s="122" t="s">
        <v>57</v>
      </c>
      <c r="E7" s="123" t="s">
        <v>57</v>
      </c>
      <c r="F7" s="124">
        <f aca="true" t="shared" si="0" ref="F7:F16">SUM(G7,L7,O7,U7,Y7)</f>
        <v>0</v>
      </c>
      <c r="G7" s="125" t="s">
        <v>57</v>
      </c>
      <c r="H7" s="125" t="s">
        <v>57</v>
      </c>
      <c r="I7" s="125" t="s">
        <v>57</v>
      </c>
      <c r="J7" s="125" t="s">
        <v>57</v>
      </c>
      <c r="K7" s="125" t="s">
        <v>57</v>
      </c>
      <c r="L7" s="126" t="s">
        <v>57</v>
      </c>
      <c r="M7" s="126" t="s">
        <v>57</v>
      </c>
      <c r="N7" s="126" t="s">
        <v>57</v>
      </c>
      <c r="O7" s="126" t="s">
        <v>57</v>
      </c>
      <c r="P7" s="126" t="s">
        <v>57</v>
      </c>
      <c r="Q7" s="126" t="s">
        <v>57</v>
      </c>
      <c r="R7" s="126" t="s">
        <v>57</v>
      </c>
      <c r="S7" s="126" t="s">
        <v>57</v>
      </c>
      <c r="T7" s="126" t="s">
        <v>57</v>
      </c>
      <c r="U7" s="126" t="s">
        <v>57</v>
      </c>
      <c r="V7" s="127" t="s">
        <v>57</v>
      </c>
      <c r="W7" s="122" t="s">
        <v>57</v>
      </c>
      <c r="X7" s="128" t="s">
        <v>57</v>
      </c>
      <c r="Y7" s="126" t="s">
        <v>57</v>
      </c>
      <c r="Z7" s="129" t="s">
        <v>57</v>
      </c>
      <c r="AA7" s="125" t="s">
        <v>57</v>
      </c>
      <c r="AB7" s="125" t="s">
        <v>57</v>
      </c>
      <c r="AC7" s="125" t="s">
        <v>57</v>
      </c>
      <c r="AD7" s="125" t="s">
        <v>57</v>
      </c>
      <c r="AE7" s="125" t="s">
        <v>57</v>
      </c>
      <c r="AF7" s="125" t="s">
        <v>57</v>
      </c>
      <c r="AG7" s="125" t="s">
        <v>57</v>
      </c>
      <c r="AH7" s="125" t="s">
        <v>57</v>
      </c>
      <c r="AI7" s="125" t="s">
        <v>57</v>
      </c>
      <c r="AJ7" s="126" t="s">
        <v>57</v>
      </c>
      <c r="AK7" s="130" t="s">
        <v>57</v>
      </c>
    </row>
    <row r="8" spans="1:37" ht="19.5" customHeight="1">
      <c r="A8" s="122" t="s">
        <v>57</v>
      </c>
      <c r="B8" s="122" t="s">
        <v>57</v>
      </c>
      <c r="C8" s="123" t="s">
        <v>57</v>
      </c>
      <c r="D8" s="122" t="s">
        <v>57</v>
      </c>
      <c r="E8" s="123" t="s">
        <v>57</v>
      </c>
      <c r="F8" s="124">
        <f t="shared" si="0"/>
        <v>0</v>
      </c>
      <c r="G8" s="125" t="s">
        <v>57</v>
      </c>
      <c r="H8" s="125" t="s">
        <v>57</v>
      </c>
      <c r="I8" s="125" t="s">
        <v>57</v>
      </c>
      <c r="J8" s="125" t="s">
        <v>57</v>
      </c>
      <c r="K8" s="125" t="s">
        <v>57</v>
      </c>
      <c r="L8" s="126" t="s">
        <v>57</v>
      </c>
      <c r="M8" s="126" t="s">
        <v>57</v>
      </c>
      <c r="N8" s="126" t="s">
        <v>57</v>
      </c>
      <c r="O8" s="126" t="s">
        <v>57</v>
      </c>
      <c r="P8" s="126" t="s">
        <v>57</v>
      </c>
      <c r="Q8" s="126" t="s">
        <v>57</v>
      </c>
      <c r="R8" s="126" t="s">
        <v>57</v>
      </c>
      <c r="S8" s="126" t="s">
        <v>57</v>
      </c>
      <c r="T8" s="126" t="s">
        <v>57</v>
      </c>
      <c r="U8" s="126" t="s">
        <v>57</v>
      </c>
      <c r="V8" s="127" t="s">
        <v>57</v>
      </c>
      <c r="W8" s="122" t="s">
        <v>57</v>
      </c>
      <c r="X8" s="128" t="s">
        <v>57</v>
      </c>
      <c r="Y8" s="126" t="s">
        <v>57</v>
      </c>
      <c r="Z8" s="129" t="s">
        <v>57</v>
      </c>
      <c r="AA8" s="125" t="s">
        <v>57</v>
      </c>
      <c r="AB8" s="125" t="s">
        <v>57</v>
      </c>
      <c r="AC8" s="125" t="s">
        <v>57</v>
      </c>
      <c r="AD8" s="125" t="s">
        <v>57</v>
      </c>
      <c r="AE8" s="125" t="s">
        <v>57</v>
      </c>
      <c r="AF8" s="125" t="s">
        <v>57</v>
      </c>
      <c r="AG8" s="125" t="s">
        <v>57</v>
      </c>
      <c r="AH8" s="125" t="s">
        <v>57</v>
      </c>
      <c r="AI8" s="125" t="s">
        <v>57</v>
      </c>
      <c r="AJ8" s="126" t="s">
        <v>57</v>
      </c>
      <c r="AK8" s="130" t="s">
        <v>57</v>
      </c>
    </row>
    <row r="9" spans="1:37" ht="19.5" customHeight="1">
      <c r="A9" s="122" t="s">
        <v>57</v>
      </c>
      <c r="B9" s="122" t="s">
        <v>57</v>
      </c>
      <c r="C9" s="123" t="s">
        <v>57</v>
      </c>
      <c r="D9" s="122" t="s">
        <v>57</v>
      </c>
      <c r="E9" s="123" t="s">
        <v>57</v>
      </c>
      <c r="F9" s="124">
        <f t="shared" si="0"/>
        <v>0</v>
      </c>
      <c r="G9" s="125" t="s">
        <v>57</v>
      </c>
      <c r="H9" s="125" t="s">
        <v>57</v>
      </c>
      <c r="I9" s="125" t="s">
        <v>57</v>
      </c>
      <c r="J9" s="125" t="s">
        <v>57</v>
      </c>
      <c r="K9" s="125" t="s">
        <v>57</v>
      </c>
      <c r="L9" s="126" t="s">
        <v>57</v>
      </c>
      <c r="M9" s="126" t="s">
        <v>57</v>
      </c>
      <c r="N9" s="126" t="s">
        <v>57</v>
      </c>
      <c r="O9" s="126" t="s">
        <v>57</v>
      </c>
      <c r="P9" s="126" t="s">
        <v>57</v>
      </c>
      <c r="Q9" s="126" t="s">
        <v>57</v>
      </c>
      <c r="R9" s="126" t="s">
        <v>57</v>
      </c>
      <c r="S9" s="126" t="s">
        <v>57</v>
      </c>
      <c r="T9" s="126" t="s">
        <v>57</v>
      </c>
      <c r="U9" s="126" t="s">
        <v>57</v>
      </c>
      <c r="V9" s="127" t="s">
        <v>57</v>
      </c>
      <c r="W9" s="122" t="s">
        <v>57</v>
      </c>
      <c r="X9" s="128" t="s">
        <v>57</v>
      </c>
      <c r="Y9" s="126" t="s">
        <v>57</v>
      </c>
      <c r="Z9" s="129" t="s">
        <v>57</v>
      </c>
      <c r="AA9" s="125" t="s">
        <v>57</v>
      </c>
      <c r="AB9" s="125" t="s">
        <v>57</v>
      </c>
      <c r="AC9" s="125" t="s">
        <v>57</v>
      </c>
      <c r="AD9" s="125" t="s">
        <v>57</v>
      </c>
      <c r="AE9" s="125" t="s">
        <v>57</v>
      </c>
      <c r="AF9" s="125" t="s">
        <v>57</v>
      </c>
      <c r="AG9" s="125" t="s">
        <v>57</v>
      </c>
      <c r="AH9" s="125" t="s">
        <v>57</v>
      </c>
      <c r="AI9" s="125" t="s">
        <v>57</v>
      </c>
      <c r="AJ9" s="126" t="s">
        <v>57</v>
      </c>
      <c r="AK9" s="130" t="s">
        <v>57</v>
      </c>
    </row>
    <row r="10" spans="1:37" ht="19.5" customHeight="1">
      <c r="A10" s="122" t="s">
        <v>57</v>
      </c>
      <c r="B10" s="122" t="s">
        <v>57</v>
      </c>
      <c r="C10" s="123" t="s">
        <v>57</v>
      </c>
      <c r="D10" s="122" t="s">
        <v>57</v>
      </c>
      <c r="E10" s="123" t="s">
        <v>57</v>
      </c>
      <c r="F10" s="124">
        <f t="shared" si="0"/>
        <v>0</v>
      </c>
      <c r="G10" s="125" t="s">
        <v>57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6" t="s">
        <v>57</v>
      </c>
      <c r="M10" s="126" t="s">
        <v>57</v>
      </c>
      <c r="N10" s="126" t="s">
        <v>57</v>
      </c>
      <c r="O10" s="126" t="s">
        <v>57</v>
      </c>
      <c r="P10" s="126" t="s">
        <v>57</v>
      </c>
      <c r="Q10" s="126" t="s">
        <v>57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7" t="s">
        <v>57</v>
      </c>
      <c r="W10" s="122" t="s">
        <v>57</v>
      </c>
      <c r="X10" s="128" t="s">
        <v>57</v>
      </c>
      <c r="Y10" s="126" t="s">
        <v>57</v>
      </c>
      <c r="Z10" s="129" t="s">
        <v>57</v>
      </c>
      <c r="AA10" s="125" t="s">
        <v>57</v>
      </c>
      <c r="AB10" s="125" t="s">
        <v>57</v>
      </c>
      <c r="AC10" s="125" t="s">
        <v>57</v>
      </c>
      <c r="AD10" s="125" t="s">
        <v>57</v>
      </c>
      <c r="AE10" s="125" t="s">
        <v>57</v>
      </c>
      <c r="AF10" s="125" t="s">
        <v>57</v>
      </c>
      <c r="AG10" s="125" t="s">
        <v>57</v>
      </c>
      <c r="AH10" s="125" t="s">
        <v>57</v>
      </c>
      <c r="AI10" s="125" t="s">
        <v>57</v>
      </c>
      <c r="AJ10" s="126" t="s">
        <v>57</v>
      </c>
      <c r="AK10" s="130" t="s">
        <v>57</v>
      </c>
    </row>
    <row r="11" spans="1:37" ht="19.5" customHeight="1">
      <c r="A11" s="122" t="s">
        <v>57</v>
      </c>
      <c r="B11" s="122" t="s">
        <v>57</v>
      </c>
      <c r="C11" s="123" t="s">
        <v>57</v>
      </c>
      <c r="D11" s="122" t="s">
        <v>57</v>
      </c>
      <c r="E11" s="123" t="s">
        <v>57</v>
      </c>
      <c r="F11" s="124">
        <f t="shared" si="0"/>
        <v>0</v>
      </c>
      <c r="G11" s="125" t="s">
        <v>57</v>
      </c>
      <c r="H11" s="125" t="s">
        <v>57</v>
      </c>
      <c r="I11" s="125" t="s">
        <v>57</v>
      </c>
      <c r="J11" s="125" t="s">
        <v>57</v>
      </c>
      <c r="K11" s="125" t="s">
        <v>57</v>
      </c>
      <c r="L11" s="126" t="s">
        <v>57</v>
      </c>
      <c r="M11" s="126" t="s">
        <v>57</v>
      </c>
      <c r="N11" s="126" t="s">
        <v>57</v>
      </c>
      <c r="O11" s="126" t="s">
        <v>57</v>
      </c>
      <c r="P11" s="126" t="s">
        <v>57</v>
      </c>
      <c r="Q11" s="126" t="s">
        <v>57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7" t="s">
        <v>57</v>
      </c>
      <c r="W11" s="122" t="s">
        <v>57</v>
      </c>
      <c r="X11" s="128" t="s">
        <v>57</v>
      </c>
      <c r="Y11" s="126" t="s">
        <v>57</v>
      </c>
      <c r="Z11" s="129" t="s">
        <v>57</v>
      </c>
      <c r="AA11" s="125" t="s">
        <v>57</v>
      </c>
      <c r="AB11" s="125" t="s">
        <v>57</v>
      </c>
      <c r="AC11" s="125" t="s">
        <v>57</v>
      </c>
      <c r="AD11" s="125" t="s">
        <v>57</v>
      </c>
      <c r="AE11" s="125" t="s">
        <v>57</v>
      </c>
      <c r="AF11" s="125" t="s">
        <v>57</v>
      </c>
      <c r="AG11" s="125" t="s">
        <v>57</v>
      </c>
      <c r="AH11" s="125" t="s">
        <v>57</v>
      </c>
      <c r="AI11" s="125" t="s">
        <v>57</v>
      </c>
      <c r="AJ11" s="126" t="s">
        <v>57</v>
      </c>
      <c r="AK11" s="130" t="s">
        <v>57</v>
      </c>
    </row>
    <row r="12" spans="1:37" ht="19.5" customHeight="1">
      <c r="A12" s="122" t="s">
        <v>57</v>
      </c>
      <c r="B12" s="122" t="s">
        <v>57</v>
      </c>
      <c r="C12" s="123" t="s">
        <v>57</v>
      </c>
      <c r="D12" s="122" t="s">
        <v>57</v>
      </c>
      <c r="E12" s="123" t="s">
        <v>57</v>
      </c>
      <c r="F12" s="124">
        <f t="shared" si="0"/>
        <v>0</v>
      </c>
      <c r="G12" s="125" t="s">
        <v>57</v>
      </c>
      <c r="H12" s="125" t="s">
        <v>57</v>
      </c>
      <c r="I12" s="125" t="s">
        <v>57</v>
      </c>
      <c r="J12" s="125" t="s">
        <v>57</v>
      </c>
      <c r="K12" s="125" t="s">
        <v>57</v>
      </c>
      <c r="L12" s="126" t="s">
        <v>57</v>
      </c>
      <c r="M12" s="126" t="s">
        <v>57</v>
      </c>
      <c r="N12" s="126" t="s">
        <v>57</v>
      </c>
      <c r="O12" s="126" t="s">
        <v>57</v>
      </c>
      <c r="P12" s="126" t="s">
        <v>57</v>
      </c>
      <c r="Q12" s="126" t="s">
        <v>57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7" t="s">
        <v>57</v>
      </c>
      <c r="W12" s="122" t="s">
        <v>57</v>
      </c>
      <c r="X12" s="128" t="s">
        <v>57</v>
      </c>
      <c r="Y12" s="126" t="s">
        <v>57</v>
      </c>
      <c r="Z12" s="129" t="s">
        <v>57</v>
      </c>
      <c r="AA12" s="125" t="s">
        <v>57</v>
      </c>
      <c r="AB12" s="125" t="s">
        <v>57</v>
      </c>
      <c r="AC12" s="125" t="s">
        <v>57</v>
      </c>
      <c r="AD12" s="125" t="s">
        <v>57</v>
      </c>
      <c r="AE12" s="125" t="s">
        <v>57</v>
      </c>
      <c r="AF12" s="125" t="s">
        <v>57</v>
      </c>
      <c r="AG12" s="125" t="s">
        <v>57</v>
      </c>
      <c r="AH12" s="125" t="s">
        <v>57</v>
      </c>
      <c r="AI12" s="125" t="s">
        <v>57</v>
      </c>
      <c r="AJ12" s="126" t="s">
        <v>57</v>
      </c>
      <c r="AK12" s="130" t="s">
        <v>57</v>
      </c>
    </row>
    <row r="13" spans="1:37" ht="19.5" customHeight="1">
      <c r="A13" s="122" t="s">
        <v>57</v>
      </c>
      <c r="B13" s="122" t="s">
        <v>57</v>
      </c>
      <c r="C13" s="123" t="s">
        <v>57</v>
      </c>
      <c r="D13" s="122" t="s">
        <v>57</v>
      </c>
      <c r="E13" s="123" t="s">
        <v>57</v>
      </c>
      <c r="F13" s="124">
        <f t="shared" si="0"/>
        <v>0</v>
      </c>
      <c r="G13" s="125" t="s">
        <v>57</v>
      </c>
      <c r="H13" s="125" t="s">
        <v>57</v>
      </c>
      <c r="I13" s="125" t="s">
        <v>57</v>
      </c>
      <c r="J13" s="125" t="s">
        <v>57</v>
      </c>
      <c r="K13" s="125" t="s">
        <v>57</v>
      </c>
      <c r="L13" s="126" t="s">
        <v>57</v>
      </c>
      <c r="M13" s="126" t="s">
        <v>57</v>
      </c>
      <c r="N13" s="126" t="s">
        <v>57</v>
      </c>
      <c r="O13" s="126" t="s">
        <v>57</v>
      </c>
      <c r="P13" s="126" t="s">
        <v>57</v>
      </c>
      <c r="Q13" s="126" t="s">
        <v>57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7" t="s">
        <v>57</v>
      </c>
      <c r="W13" s="122" t="s">
        <v>57</v>
      </c>
      <c r="X13" s="128" t="s">
        <v>57</v>
      </c>
      <c r="Y13" s="126" t="s">
        <v>57</v>
      </c>
      <c r="Z13" s="129" t="s">
        <v>57</v>
      </c>
      <c r="AA13" s="125" t="s">
        <v>57</v>
      </c>
      <c r="AB13" s="125" t="s">
        <v>57</v>
      </c>
      <c r="AC13" s="125" t="s">
        <v>57</v>
      </c>
      <c r="AD13" s="125" t="s">
        <v>57</v>
      </c>
      <c r="AE13" s="125" t="s">
        <v>57</v>
      </c>
      <c r="AF13" s="125" t="s">
        <v>57</v>
      </c>
      <c r="AG13" s="125" t="s">
        <v>57</v>
      </c>
      <c r="AH13" s="125" t="s">
        <v>57</v>
      </c>
      <c r="AI13" s="125" t="s">
        <v>57</v>
      </c>
      <c r="AJ13" s="126" t="s">
        <v>57</v>
      </c>
      <c r="AK13" s="130" t="s">
        <v>57</v>
      </c>
    </row>
    <row r="14" spans="1:37" ht="19.5" customHeight="1">
      <c r="A14" s="122" t="s">
        <v>57</v>
      </c>
      <c r="B14" s="122" t="s">
        <v>57</v>
      </c>
      <c r="C14" s="123" t="s">
        <v>57</v>
      </c>
      <c r="D14" s="122" t="s">
        <v>57</v>
      </c>
      <c r="E14" s="123" t="s">
        <v>57</v>
      </c>
      <c r="F14" s="124">
        <f t="shared" si="0"/>
        <v>0</v>
      </c>
      <c r="G14" s="125" t="s">
        <v>57</v>
      </c>
      <c r="H14" s="125" t="s">
        <v>57</v>
      </c>
      <c r="I14" s="125" t="s">
        <v>57</v>
      </c>
      <c r="J14" s="125" t="s">
        <v>57</v>
      </c>
      <c r="K14" s="125" t="s">
        <v>57</v>
      </c>
      <c r="L14" s="126" t="s">
        <v>57</v>
      </c>
      <c r="M14" s="126" t="s">
        <v>57</v>
      </c>
      <c r="N14" s="126" t="s">
        <v>57</v>
      </c>
      <c r="O14" s="126" t="s">
        <v>57</v>
      </c>
      <c r="P14" s="126" t="s">
        <v>57</v>
      </c>
      <c r="Q14" s="126" t="s">
        <v>57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7" t="s">
        <v>57</v>
      </c>
      <c r="W14" s="122" t="s">
        <v>57</v>
      </c>
      <c r="X14" s="128" t="s">
        <v>57</v>
      </c>
      <c r="Y14" s="126" t="s">
        <v>57</v>
      </c>
      <c r="Z14" s="129" t="s">
        <v>57</v>
      </c>
      <c r="AA14" s="125" t="s">
        <v>57</v>
      </c>
      <c r="AB14" s="125" t="s">
        <v>57</v>
      </c>
      <c r="AC14" s="125" t="s">
        <v>57</v>
      </c>
      <c r="AD14" s="125" t="s">
        <v>57</v>
      </c>
      <c r="AE14" s="125" t="s">
        <v>57</v>
      </c>
      <c r="AF14" s="125" t="s">
        <v>57</v>
      </c>
      <c r="AG14" s="125" t="s">
        <v>57</v>
      </c>
      <c r="AH14" s="125" t="s">
        <v>57</v>
      </c>
      <c r="AI14" s="125" t="s">
        <v>57</v>
      </c>
      <c r="AJ14" s="126" t="s">
        <v>57</v>
      </c>
      <c r="AK14" s="130" t="s">
        <v>57</v>
      </c>
    </row>
    <row r="15" spans="1:37" ht="19.5" customHeight="1">
      <c r="A15" s="122" t="s">
        <v>57</v>
      </c>
      <c r="B15" s="122" t="s">
        <v>57</v>
      </c>
      <c r="C15" s="123" t="s">
        <v>57</v>
      </c>
      <c r="D15" s="122" t="s">
        <v>57</v>
      </c>
      <c r="E15" s="123" t="s">
        <v>57</v>
      </c>
      <c r="F15" s="124">
        <f t="shared" si="0"/>
        <v>0</v>
      </c>
      <c r="G15" s="125" t="s">
        <v>57</v>
      </c>
      <c r="H15" s="125" t="s">
        <v>57</v>
      </c>
      <c r="I15" s="125" t="s">
        <v>57</v>
      </c>
      <c r="J15" s="125" t="s">
        <v>57</v>
      </c>
      <c r="K15" s="125" t="s">
        <v>57</v>
      </c>
      <c r="L15" s="126" t="s">
        <v>57</v>
      </c>
      <c r="M15" s="126" t="s">
        <v>57</v>
      </c>
      <c r="N15" s="126" t="s">
        <v>57</v>
      </c>
      <c r="O15" s="126" t="s">
        <v>57</v>
      </c>
      <c r="P15" s="126" t="s">
        <v>57</v>
      </c>
      <c r="Q15" s="126" t="s">
        <v>57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7" t="s">
        <v>57</v>
      </c>
      <c r="W15" s="122" t="s">
        <v>57</v>
      </c>
      <c r="X15" s="128" t="s">
        <v>57</v>
      </c>
      <c r="Y15" s="126" t="s">
        <v>57</v>
      </c>
      <c r="Z15" s="129" t="s">
        <v>57</v>
      </c>
      <c r="AA15" s="125" t="s">
        <v>57</v>
      </c>
      <c r="AB15" s="125" t="s">
        <v>57</v>
      </c>
      <c r="AC15" s="125" t="s">
        <v>57</v>
      </c>
      <c r="AD15" s="125" t="s">
        <v>57</v>
      </c>
      <c r="AE15" s="125" t="s">
        <v>57</v>
      </c>
      <c r="AF15" s="125" t="s">
        <v>57</v>
      </c>
      <c r="AG15" s="125" t="s">
        <v>57</v>
      </c>
      <c r="AH15" s="125" t="s">
        <v>57</v>
      </c>
      <c r="AI15" s="125" t="s">
        <v>57</v>
      </c>
      <c r="AJ15" s="126" t="s">
        <v>57</v>
      </c>
      <c r="AK15" s="130" t="s">
        <v>57</v>
      </c>
    </row>
    <row r="16" spans="1:37" ht="19.5" customHeight="1">
      <c r="A16" s="122" t="s">
        <v>57</v>
      </c>
      <c r="B16" s="122" t="s">
        <v>57</v>
      </c>
      <c r="C16" s="123" t="s">
        <v>57</v>
      </c>
      <c r="D16" s="122" t="s">
        <v>57</v>
      </c>
      <c r="E16" s="123" t="s">
        <v>57</v>
      </c>
      <c r="F16" s="124">
        <f t="shared" si="0"/>
        <v>0</v>
      </c>
      <c r="G16" s="125" t="s">
        <v>57</v>
      </c>
      <c r="H16" s="125" t="s">
        <v>57</v>
      </c>
      <c r="I16" s="125" t="s">
        <v>57</v>
      </c>
      <c r="J16" s="125" t="s">
        <v>57</v>
      </c>
      <c r="K16" s="125" t="s">
        <v>57</v>
      </c>
      <c r="L16" s="126" t="s">
        <v>57</v>
      </c>
      <c r="M16" s="126" t="s">
        <v>57</v>
      </c>
      <c r="N16" s="126" t="s">
        <v>57</v>
      </c>
      <c r="O16" s="126" t="s">
        <v>57</v>
      </c>
      <c r="P16" s="126" t="s">
        <v>57</v>
      </c>
      <c r="Q16" s="126" t="s">
        <v>57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7" t="s">
        <v>57</v>
      </c>
      <c r="W16" s="122" t="s">
        <v>57</v>
      </c>
      <c r="X16" s="128" t="s">
        <v>57</v>
      </c>
      <c r="Y16" s="126" t="s">
        <v>57</v>
      </c>
      <c r="Z16" s="129" t="s">
        <v>57</v>
      </c>
      <c r="AA16" s="125" t="s">
        <v>57</v>
      </c>
      <c r="AB16" s="125" t="s">
        <v>57</v>
      </c>
      <c r="AC16" s="125" t="s">
        <v>57</v>
      </c>
      <c r="AD16" s="125" t="s">
        <v>57</v>
      </c>
      <c r="AE16" s="125" t="s">
        <v>57</v>
      </c>
      <c r="AF16" s="125" t="s">
        <v>57</v>
      </c>
      <c r="AG16" s="125" t="s">
        <v>57</v>
      </c>
      <c r="AH16" s="125" t="s">
        <v>57</v>
      </c>
      <c r="AI16" s="125" t="s">
        <v>57</v>
      </c>
      <c r="AJ16" s="126" t="s">
        <v>57</v>
      </c>
      <c r="AK16" s="130" t="s">
        <v>57</v>
      </c>
    </row>
  </sheetData>
  <sheetProtection/>
  <mergeCells count="43">
    <mergeCell ref="P5:P6"/>
    <mergeCell ref="A2:AK2"/>
    <mergeCell ref="A3:N3"/>
    <mergeCell ref="X5:X6"/>
    <mergeCell ref="Y4:AK4"/>
    <mergeCell ref="U4:X4"/>
    <mergeCell ref="O4:T4"/>
    <mergeCell ref="L4:N4"/>
    <mergeCell ref="W5:W6"/>
    <mergeCell ref="L5:L6"/>
    <mergeCell ref="M5:M6"/>
    <mergeCell ref="N5:N6"/>
    <mergeCell ref="O5:O6"/>
    <mergeCell ref="AG5:AG6"/>
    <mergeCell ref="AD5:AD6"/>
    <mergeCell ref="AC5:AC6"/>
    <mergeCell ref="AB5:AB6"/>
    <mergeCell ref="U5:U6"/>
    <mergeCell ref="T5:T6"/>
    <mergeCell ref="V5:V6"/>
    <mergeCell ref="Y5:Y6"/>
    <mergeCell ref="Z5:Z6"/>
    <mergeCell ref="AA5:AA6"/>
    <mergeCell ref="G4:K4"/>
    <mergeCell ref="A4:E4"/>
    <mergeCell ref="F4:F6"/>
    <mergeCell ref="K5:K6"/>
    <mergeCell ref="A5:C5"/>
    <mergeCell ref="AF5:AF6"/>
    <mergeCell ref="AE5:AE6"/>
    <mergeCell ref="S5:S6"/>
    <mergeCell ref="R5:R6"/>
    <mergeCell ref="Q5:Q6"/>
    <mergeCell ref="AK5:AK6"/>
    <mergeCell ref="AH5:AH6"/>
    <mergeCell ref="AJ5:AJ6"/>
    <mergeCell ref="AI5:AI6"/>
    <mergeCell ref="D5:D6"/>
    <mergeCell ref="E5:E6"/>
    <mergeCell ref="G5:G6"/>
    <mergeCell ref="H5:H6"/>
    <mergeCell ref="I5:I6"/>
    <mergeCell ref="J5: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31" t="s">
        <v>330</v>
      </c>
    </row>
    <row r="2" spans="1:30" ht="19.5" customHeight="1">
      <c r="A2" s="234" t="s">
        <v>250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19.5" customHeight="1">
      <c r="A3" s="254" t="s">
        <v>0</v>
      </c>
      <c r="B3" s="254"/>
      <c r="C3" s="254"/>
      <c r="D3" s="254" t="s">
        <v>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58" t="s">
        <v>9</v>
      </c>
      <c r="B4" s="259"/>
      <c r="C4" s="259"/>
      <c r="D4" s="259"/>
      <c r="E4" s="260"/>
      <c r="F4" s="229" t="s">
        <v>67</v>
      </c>
      <c r="G4" s="255" t="s">
        <v>331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41" t="s">
        <v>248</v>
      </c>
      <c r="Y4" s="242"/>
      <c r="Z4" s="242"/>
      <c r="AA4" s="242"/>
      <c r="AB4" s="242"/>
      <c r="AC4" s="242"/>
      <c r="AD4" s="244"/>
    </row>
    <row r="5" spans="1:30" ht="19.5" customHeight="1">
      <c r="A5" s="224" t="s">
        <v>64</v>
      </c>
      <c r="B5" s="225"/>
      <c r="C5" s="226"/>
      <c r="D5" s="245" t="s">
        <v>175</v>
      </c>
      <c r="E5" s="245" t="s">
        <v>176</v>
      </c>
      <c r="F5" s="252"/>
      <c r="G5" s="238" t="s">
        <v>180</v>
      </c>
      <c r="H5" s="238" t="s">
        <v>318</v>
      </c>
      <c r="I5" s="238" t="s">
        <v>319</v>
      </c>
      <c r="J5" s="238" t="s">
        <v>320</v>
      </c>
      <c r="K5" s="238" t="s">
        <v>321</v>
      </c>
      <c r="L5" s="238" t="s">
        <v>322</v>
      </c>
      <c r="M5" s="238" t="s">
        <v>323</v>
      </c>
      <c r="N5" s="238" t="s">
        <v>324</v>
      </c>
      <c r="O5" s="238" t="s">
        <v>332</v>
      </c>
      <c r="P5" s="238" t="s">
        <v>333</v>
      </c>
      <c r="Q5" s="238" t="s">
        <v>334</v>
      </c>
      <c r="R5" s="238" t="s">
        <v>335</v>
      </c>
      <c r="S5" s="238" t="s">
        <v>325</v>
      </c>
      <c r="T5" s="238" t="s">
        <v>326</v>
      </c>
      <c r="U5" s="238" t="s">
        <v>327</v>
      </c>
      <c r="V5" s="238" t="s">
        <v>328</v>
      </c>
      <c r="W5" s="238" t="s">
        <v>331</v>
      </c>
      <c r="X5" s="238" t="s">
        <v>180</v>
      </c>
      <c r="Y5" s="238" t="s">
        <v>336</v>
      </c>
      <c r="Z5" s="238" t="s">
        <v>337</v>
      </c>
      <c r="AA5" s="238" t="s">
        <v>338</v>
      </c>
      <c r="AB5" s="238" t="s">
        <v>339</v>
      </c>
      <c r="AC5" s="238" t="s">
        <v>340</v>
      </c>
      <c r="AD5" s="238" t="s">
        <v>248</v>
      </c>
    </row>
    <row r="6" spans="1:30" ht="30.75" customHeight="1">
      <c r="A6" s="105" t="s">
        <v>75</v>
      </c>
      <c r="B6" s="132" t="s">
        <v>76</v>
      </c>
      <c r="C6" s="133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9.5" customHeight="1">
      <c r="A7" s="108" t="s">
        <v>57</v>
      </c>
      <c r="B7" s="108" t="s">
        <v>57</v>
      </c>
      <c r="C7" s="134" t="s">
        <v>57</v>
      </c>
      <c r="D7" s="33" t="s">
        <v>57</v>
      </c>
      <c r="E7" s="33" t="s">
        <v>67</v>
      </c>
      <c r="F7" s="110">
        <f>SUM(G7,X7)</f>
        <v>5683019.24</v>
      </c>
      <c r="G7" s="115">
        <f>SUM(H7:W7)</f>
        <v>2531269.24</v>
      </c>
      <c r="H7" s="108">
        <v>0</v>
      </c>
      <c r="I7" s="108">
        <v>300000</v>
      </c>
      <c r="J7" s="108">
        <v>1801269.24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430000</v>
      </c>
      <c r="U7" s="112">
        <v>0</v>
      </c>
      <c r="V7" s="110">
        <v>0</v>
      </c>
      <c r="W7" s="115">
        <v>0</v>
      </c>
      <c r="X7" s="108">
        <f>SUM(Y7:AD7)</f>
        <v>3151750</v>
      </c>
      <c r="Y7" s="108" t="s">
        <v>57</v>
      </c>
      <c r="Z7" s="112" t="s">
        <v>57</v>
      </c>
      <c r="AA7" s="108">
        <v>0</v>
      </c>
      <c r="AB7" s="108">
        <v>0</v>
      </c>
      <c r="AC7" s="108">
        <v>0</v>
      </c>
      <c r="AD7" s="112">
        <v>3151750</v>
      </c>
    </row>
    <row r="8" spans="1:30" ht="19.5" customHeight="1">
      <c r="A8" s="108" t="s">
        <v>57</v>
      </c>
      <c r="B8" s="108" t="s">
        <v>57</v>
      </c>
      <c r="C8" s="134" t="s">
        <v>57</v>
      </c>
      <c r="D8" s="33" t="s">
        <v>57</v>
      </c>
      <c r="E8" s="33" t="s">
        <v>86</v>
      </c>
      <c r="F8" s="110">
        <f>SUM(G8,X8)</f>
        <v>5683019.24</v>
      </c>
      <c r="G8" s="115">
        <f>SUM(H8:W8)</f>
        <v>2531269.24</v>
      </c>
      <c r="H8" s="108">
        <v>0</v>
      </c>
      <c r="I8" s="108">
        <v>300000</v>
      </c>
      <c r="J8" s="108">
        <v>1801269.24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430000</v>
      </c>
      <c r="U8" s="112">
        <v>0</v>
      </c>
      <c r="V8" s="110">
        <v>0</v>
      </c>
      <c r="W8" s="115">
        <v>0</v>
      </c>
      <c r="X8" s="108">
        <f>SUM(Y8:AD8)</f>
        <v>3151750</v>
      </c>
      <c r="Y8" s="108" t="s">
        <v>57</v>
      </c>
      <c r="Z8" s="112" t="s">
        <v>57</v>
      </c>
      <c r="AA8" s="108">
        <v>0</v>
      </c>
      <c r="AB8" s="108">
        <v>0</v>
      </c>
      <c r="AC8" s="108">
        <v>0</v>
      </c>
      <c r="AD8" s="112">
        <v>3151750</v>
      </c>
    </row>
    <row r="9" spans="1:30" ht="19.5" customHeight="1">
      <c r="A9" s="108" t="s">
        <v>57</v>
      </c>
      <c r="B9" s="108" t="s">
        <v>57</v>
      </c>
      <c r="C9" s="134" t="s">
        <v>57</v>
      </c>
      <c r="D9" s="33" t="s">
        <v>87</v>
      </c>
      <c r="E9" s="33" t="s">
        <v>88</v>
      </c>
      <c r="F9" s="110">
        <f>SUM(G9,X9)</f>
        <v>5683019.24</v>
      </c>
      <c r="G9" s="115">
        <f>SUM(H9:W9)</f>
        <v>2531269.24</v>
      </c>
      <c r="H9" s="108">
        <v>0</v>
      </c>
      <c r="I9" s="108">
        <v>300000</v>
      </c>
      <c r="J9" s="108">
        <v>1801269.24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430000</v>
      </c>
      <c r="U9" s="112">
        <v>0</v>
      </c>
      <c r="V9" s="110">
        <v>0</v>
      </c>
      <c r="W9" s="115">
        <v>0</v>
      </c>
      <c r="X9" s="108">
        <f>SUM(Y9:AD9)</f>
        <v>3151750</v>
      </c>
      <c r="Y9" s="108" t="s">
        <v>57</v>
      </c>
      <c r="Z9" s="112" t="s">
        <v>57</v>
      </c>
      <c r="AA9" s="108">
        <v>0</v>
      </c>
      <c r="AB9" s="108">
        <v>0</v>
      </c>
      <c r="AC9" s="108">
        <v>0</v>
      </c>
      <c r="AD9" s="112">
        <v>3151750</v>
      </c>
    </row>
    <row r="10" spans="1:30" ht="19.5" customHeight="1">
      <c r="A10" s="108" t="s">
        <v>89</v>
      </c>
      <c r="B10" s="108" t="s">
        <v>90</v>
      </c>
      <c r="C10" s="134" t="s">
        <v>94</v>
      </c>
      <c r="D10" s="33" t="s">
        <v>92</v>
      </c>
      <c r="E10" s="33" t="s">
        <v>95</v>
      </c>
      <c r="F10" s="110">
        <f>SUM(G10,X10)</f>
        <v>5683019.24</v>
      </c>
      <c r="G10" s="115">
        <f>SUM(H10:W10)</f>
        <v>2531269.24</v>
      </c>
      <c r="H10" s="108">
        <v>0</v>
      </c>
      <c r="I10" s="108">
        <v>300000</v>
      </c>
      <c r="J10" s="108">
        <v>1801269.24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430000</v>
      </c>
      <c r="U10" s="112">
        <v>0</v>
      </c>
      <c r="V10" s="110">
        <v>0</v>
      </c>
      <c r="W10" s="115">
        <v>0</v>
      </c>
      <c r="X10" s="108">
        <f>SUM(Y10:AD10)</f>
        <v>3151750</v>
      </c>
      <c r="Y10" s="108" t="s">
        <v>57</v>
      </c>
      <c r="Z10" s="112" t="s">
        <v>57</v>
      </c>
      <c r="AA10" s="108">
        <v>0</v>
      </c>
      <c r="AB10" s="108">
        <v>0</v>
      </c>
      <c r="AC10" s="108">
        <v>0</v>
      </c>
      <c r="AD10" s="112">
        <v>3151750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341</v>
      </c>
    </row>
    <row r="2" spans="1:6" ht="22.5" customHeight="1">
      <c r="A2" s="265" t="s">
        <v>342</v>
      </c>
      <c r="B2" s="265"/>
      <c r="C2" s="265"/>
      <c r="D2" s="265"/>
      <c r="E2" s="265"/>
      <c r="F2" s="265"/>
    </row>
    <row r="3" spans="1:6" ht="12.75" customHeight="1">
      <c r="A3" s="266" t="s">
        <v>5</v>
      </c>
      <c r="B3" s="266"/>
      <c r="C3" s="266"/>
      <c r="D3" s="266"/>
      <c r="E3" s="266"/>
      <c r="F3" s="37" t="s">
        <v>6</v>
      </c>
    </row>
    <row r="4" spans="1:6" ht="21.75" customHeight="1">
      <c r="A4" s="241" t="s">
        <v>64</v>
      </c>
      <c r="B4" s="242"/>
      <c r="C4" s="244"/>
      <c r="D4" s="261" t="s">
        <v>175</v>
      </c>
      <c r="E4" s="263" t="s">
        <v>343</v>
      </c>
      <c r="F4" s="222" t="s">
        <v>344</v>
      </c>
    </row>
    <row r="5" spans="1:6" ht="21.75" customHeight="1">
      <c r="A5" s="135" t="s">
        <v>75</v>
      </c>
      <c r="B5" s="135" t="s">
        <v>76</v>
      </c>
      <c r="C5" s="135" t="s">
        <v>77</v>
      </c>
      <c r="D5" s="262"/>
      <c r="E5" s="264"/>
      <c r="F5" s="222"/>
    </row>
    <row r="6" spans="1:6" ht="21.75" customHeight="1">
      <c r="A6" s="136" t="s">
        <v>57</v>
      </c>
      <c r="B6" s="136" t="s">
        <v>57</v>
      </c>
      <c r="C6" s="136" t="s">
        <v>57</v>
      </c>
      <c r="D6" s="137" t="s">
        <v>57</v>
      </c>
      <c r="E6" s="138" t="s">
        <v>67</v>
      </c>
      <c r="F6" s="139">
        <v>45966699.24</v>
      </c>
    </row>
    <row r="7" spans="1:6" ht="21.75" customHeight="1">
      <c r="A7" s="136" t="s">
        <v>57</v>
      </c>
      <c r="B7" s="136" t="s">
        <v>57</v>
      </c>
      <c r="C7" s="136" t="s">
        <v>57</v>
      </c>
      <c r="D7" s="137" t="s">
        <v>57</v>
      </c>
      <c r="E7" s="138" t="s">
        <v>86</v>
      </c>
      <c r="F7" s="139">
        <v>45966699.24</v>
      </c>
    </row>
    <row r="8" spans="1:6" ht="21.75" customHeight="1">
      <c r="A8" s="136" t="s">
        <v>57</v>
      </c>
      <c r="B8" s="136" t="s">
        <v>57</v>
      </c>
      <c r="C8" s="136" t="s">
        <v>57</v>
      </c>
      <c r="D8" s="137" t="s">
        <v>87</v>
      </c>
      <c r="E8" s="138" t="s">
        <v>88</v>
      </c>
      <c r="F8" s="139">
        <v>45443099.24</v>
      </c>
    </row>
    <row r="9" spans="1:6" ht="21.75" customHeight="1">
      <c r="A9" s="136" t="s">
        <v>89</v>
      </c>
      <c r="B9" s="136" t="s">
        <v>90</v>
      </c>
      <c r="C9" s="136" t="s">
        <v>94</v>
      </c>
      <c r="D9" s="137" t="s">
        <v>92</v>
      </c>
      <c r="E9" s="138" t="s">
        <v>345</v>
      </c>
      <c r="F9" s="139">
        <v>1550000</v>
      </c>
    </row>
    <row r="10" spans="1:6" ht="21.75" customHeight="1">
      <c r="A10" s="136" t="s">
        <v>89</v>
      </c>
      <c r="B10" s="136" t="s">
        <v>90</v>
      </c>
      <c r="C10" s="136" t="s">
        <v>94</v>
      </c>
      <c r="D10" s="137" t="s">
        <v>92</v>
      </c>
      <c r="E10" s="138" t="s">
        <v>346</v>
      </c>
      <c r="F10" s="139">
        <v>100000</v>
      </c>
    </row>
    <row r="11" spans="1:6" ht="21.75" customHeight="1">
      <c r="A11" s="136" t="s">
        <v>89</v>
      </c>
      <c r="B11" s="136" t="s">
        <v>90</v>
      </c>
      <c r="C11" s="136" t="s">
        <v>94</v>
      </c>
      <c r="D11" s="137" t="s">
        <v>92</v>
      </c>
      <c r="E11" s="138" t="s">
        <v>347</v>
      </c>
      <c r="F11" s="139">
        <v>2755380</v>
      </c>
    </row>
    <row r="12" spans="1:6" ht="21.75" customHeight="1">
      <c r="A12" s="136" t="s">
        <v>89</v>
      </c>
      <c r="B12" s="136" t="s">
        <v>90</v>
      </c>
      <c r="C12" s="136" t="s">
        <v>94</v>
      </c>
      <c r="D12" s="137" t="s">
        <v>92</v>
      </c>
      <c r="E12" s="138" t="s">
        <v>348</v>
      </c>
      <c r="F12" s="139">
        <v>13319000</v>
      </c>
    </row>
    <row r="13" spans="1:6" ht="21.75" customHeight="1">
      <c r="A13" s="136" t="s">
        <v>89</v>
      </c>
      <c r="B13" s="136" t="s">
        <v>90</v>
      </c>
      <c r="C13" s="136" t="s">
        <v>94</v>
      </c>
      <c r="D13" s="137" t="s">
        <v>92</v>
      </c>
      <c r="E13" s="138" t="s">
        <v>349</v>
      </c>
      <c r="F13" s="139">
        <v>300000</v>
      </c>
    </row>
    <row r="14" spans="1:6" ht="21.75" customHeight="1">
      <c r="A14" s="136" t="s">
        <v>89</v>
      </c>
      <c r="B14" s="136" t="s">
        <v>90</v>
      </c>
      <c r="C14" s="136" t="s">
        <v>94</v>
      </c>
      <c r="D14" s="137" t="s">
        <v>92</v>
      </c>
      <c r="E14" s="138" t="s">
        <v>350</v>
      </c>
      <c r="F14" s="139">
        <v>5000000</v>
      </c>
    </row>
    <row r="15" spans="1:6" ht="21.75" customHeight="1">
      <c r="A15" s="136" t="s">
        <v>89</v>
      </c>
      <c r="B15" s="136" t="s">
        <v>90</v>
      </c>
      <c r="C15" s="136" t="s">
        <v>94</v>
      </c>
      <c r="D15" s="137" t="s">
        <v>92</v>
      </c>
      <c r="E15" s="138" t="s">
        <v>351</v>
      </c>
      <c r="F15" s="139">
        <v>4900000</v>
      </c>
    </row>
    <row r="16" spans="1:6" ht="21.75" customHeight="1">
      <c r="A16" s="136" t="s">
        <v>89</v>
      </c>
      <c r="B16" s="136" t="s">
        <v>90</v>
      </c>
      <c r="C16" s="136" t="s">
        <v>94</v>
      </c>
      <c r="D16" s="137" t="s">
        <v>92</v>
      </c>
      <c r="E16" s="138" t="s">
        <v>352</v>
      </c>
      <c r="F16" s="139">
        <v>3151750</v>
      </c>
    </row>
    <row r="17" spans="1:6" ht="21.75" customHeight="1">
      <c r="A17" s="136" t="s">
        <v>89</v>
      </c>
      <c r="B17" s="136" t="s">
        <v>90</v>
      </c>
      <c r="C17" s="136" t="s">
        <v>94</v>
      </c>
      <c r="D17" s="137" t="s">
        <v>92</v>
      </c>
      <c r="E17" s="138" t="s">
        <v>353</v>
      </c>
      <c r="F17" s="139">
        <v>2506800</v>
      </c>
    </row>
    <row r="18" spans="1:6" ht="21.75" customHeight="1">
      <c r="A18" s="136" t="s">
        <v>89</v>
      </c>
      <c r="B18" s="136" t="s">
        <v>90</v>
      </c>
      <c r="C18" s="136" t="s">
        <v>91</v>
      </c>
      <c r="D18" s="137" t="s">
        <v>92</v>
      </c>
      <c r="E18" s="138" t="s">
        <v>354</v>
      </c>
      <c r="F18" s="139">
        <v>825000</v>
      </c>
    </row>
    <row r="19" spans="1:6" ht="21.75" customHeight="1">
      <c r="A19" s="136" t="s">
        <v>89</v>
      </c>
      <c r="B19" s="136" t="s">
        <v>90</v>
      </c>
      <c r="C19" s="136" t="s">
        <v>94</v>
      </c>
      <c r="D19" s="137" t="s">
        <v>92</v>
      </c>
      <c r="E19" s="138" t="s">
        <v>355</v>
      </c>
      <c r="F19" s="139">
        <v>11035169.24</v>
      </c>
    </row>
    <row r="20" spans="1:6" ht="21.75" customHeight="1">
      <c r="A20" s="136" t="s">
        <v>57</v>
      </c>
      <c r="B20" s="136" t="s">
        <v>57</v>
      </c>
      <c r="C20" s="136" t="s">
        <v>57</v>
      </c>
      <c r="D20" s="137" t="s">
        <v>104</v>
      </c>
      <c r="E20" s="138" t="s">
        <v>105</v>
      </c>
      <c r="F20" s="139">
        <v>523600</v>
      </c>
    </row>
    <row r="21" spans="1:6" ht="21.75" customHeight="1">
      <c r="A21" s="136" t="s">
        <v>89</v>
      </c>
      <c r="B21" s="136" t="s">
        <v>91</v>
      </c>
      <c r="C21" s="136" t="s">
        <v>90</v>
      </c>
      <c r="D21" s="137" t="s">
        <v>106</v>
      </c>
      <c r="E21" s="138" t="s">
        <v>356</v>
      </c>
      <c r="F21" s="139">
        <v>373600</v>
      </c>
    </row>
    <row r="22" spans="1:6" ht="21.75" customHeight="1">
      <c r="A22" s="136" t="s">
        <v>89</v>
      </c>
      <c r="B22" s="136" t="s">
        <v>91</v>
      </c>
      <c r="C22" s="136" t="s">
        <v>90</v>
      </c>
      <c r="D22" s="137" t="s">
        <v>106</v>
      </c>
      <c r="E22" s="138" t="s">
        <v>357</v>
      </c>
      <c r="F22" s="139">
        <v>150000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358</v>
      </c>
    </row>
    <row r="2" spans="1:8" ht="24.75" customHeight="1">
      <c r="A2" s="168" t="s">
        <v>359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119</v>
      </c>
      <c r="B4" s="271"/>
      <c r="C4" s="271"/>
      <c r="D4" s="271"/>
      <c r="E4" s="272"/>
      <c r="F4" s="267" t="s">
        <v>67</v>
      </c>
      <c r="G4" s="268" t="s">
        <v>120</v>
      </c>
      <c r="H4" s="269" t="s">
        <v>121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1" t="s">
        <v>57</v>
      </c>
      <c r="B6" s="142" t="s">
        <v>57</v>
      </c>
      <c r="C6" s="143" t="s">
        <v>57</v>
      </c>
      <c r="D6" s="144" t="s">
        <v>57</v>
      </c>
      <c r="E6" s="145" t="s">
        <v>57</v>
      </c>
      <c r="F6" s="146">
        <f aca="true" t="shared" si="0" ref="F6:F15">SUM(G6:H6)</f>
        <v>0</v>
      </c>
      <c r="G6" s="147" t="s">
        <v>57</v>
      </c>
      <c r="H6" s="148" t="s">
        <v>57</v>
      </c>
    </row>
    <row r="7" spans="1:8" ht="24.75" customHeight="1">
      <c r="A7" s="141" t="s">
        <v>57</v>
      </c>
      <c r="B7" s="142" t="s">
        <v>57</v>
      </c>
      <c r="C7" s="143" t="s">
        <v>57</v>
      </c>
      <c r="D7" s="144" t="s">
        <v>57</v>
      </c>
      <c r="E7" s="145" t="s">
        <v>57</v>
      </c>
      <c r="F7" s="146">
        <f t="shared" si="0"/>
        <v>0</v>
      </c>
      <c r="G7" s="147" t="s">
        <v>57</v>
      </c>
      <c r="H7" s="148" t="s">
        <v>57</v>
      </c>
    </row>
    <row r="8" spans="1:8" ht="24.75" customHeight="1">
      <c r="A8" s="141" t="s">
        <v>57</v>
      </c>
      <c r="B8" s="142" t="s">
        <v>57</v>
      </c>
      <c r="C8" s="143" t="s">
        <v>57</v>
      </c>
      <c r="D8" s="144" t="s">
        <v>57</v>
      </c>
      <c r="E8" s="145" t="s">
        <v>57</v>
      </c>
      <c r="F8" s="146">
        <f t="shared" si="0"/>
        <v>0</v>
      </c>
      <c r="G8" s="147" t="s">
        <v>57</v>
      </c>
      <c r="H8" s="148" t="s">
        <v>57</v>
      </c>
    </row>
    <row r="9" spans="1:8" ht="24.75" customHeight="1">
      <c r="A9" s="141" t="s">
        <v>57</v>
      </c>
      <c r="B9" s="142" t="s">
        <v>57</v>
      </c>
      <c r="C9" s="143" t="s">
        <v>57</v>
      </c>
      <c r="D9" s="144" t="s">
        <v>57</v>
      </c>
      <c r="E9" s="145" t="s">
        <v>57</v>
      </c>
      <c r="F9" s="146">
        <f t="shared" si="0"/>
        <v>0</v>
      </c>
      <c r="G9" s="147" t="s">
        <v>57</v>
      </c>
      <c r="H9" s="148" t="s">
        <v>57</v>
      </c>
    </row>
    <row r="10" spans="1:8" ht="24.75" customHeight="1">
      <c r="A10" s="141" t="s">
        <v>57</v>
      </c>
      <c r="B10" s="142" t="s">
        <v>57</v>
      </c>
      <c r="C10" s="143" t="s">
        <v>57</v>
      </c>
      <c r="D10" s="144" t="s">
        <v>57</v>
      </c>
      <c r="E10" s="145" t="s">
        <v>57</v>
      </c>
      <c r="F10" s="146">
        <f t="shared" si="0"/>
        <v>0</v>
      </c>
      <c r="G10" s="147" t="s">
        <v>57</v>
      </c>
      <c r="H10" s="148" t="s">
        <v>57</v>
      </c>
    </row>
    <row r="11" spans="1:8" ht="24.75" customHeight="1">
      <c r="A11" s="141" t="s">
        <v>57</v>
      </c>
      <c r="B11" s="142" t="s">
        <v>57</v>
      </c>
      <c r="C11" s="143" t="s">
        <v>57</v>
      </c>
      <c r="D11" s="144" t="s">
        <v>57</v>
      </c>
      <c r="E11" s="145" t="s">
        <v>57</v>
      </c>
      <c r="F11" s="146">
        <f t="shared" si="0"/>
        <v>0</v>
      </c>
      <c r="G11" s="147" t="s">
        <v>57</v>
      </c>
      <c r="H11" s="148" t="s">
        <v>57</v>
      </c>
    </row>
    <row r="12" spans="1:8" ht="24.75" customHeight="1">
      <c r="A12" s="141" t="s">
        <v>57</v>
      </c>
      <c r="B12" s="142" t="s">
        <v>57</v>
      </c>
      <c r="C12" s="143" t="s">
        <v>57</v>
      </c>
      <c r="D12" s="144" t="s">
        <v>57</v>
      </c>
      <c r="E12" s="145" t="s">
        <v>57</v>
      </c>
      <c r="F12" s="146">
        <f t="shared" si="0"/>
        <v>0</v>
      </c>
      <c r="G12" s="147" t="s">
        <v>57</v>
      </c>
      <c r="H12" s="148" t="s">
        <v>57</v>
      </c>
    </row>
    <row r="13" spans="1:8" ht="24.75" customHeight="1">
      <c r="A13" s="141" t="s">
        <v>57</v>
      </c>
      <c r="B13" s="142" t="s">
        <v>57</v>
      </c>
      <c r="C13" s="143" t="s">
        <v>57</v>
      </c>
      <c r="D13" s="144" t="s">
        <v>57</v>
      </c>
      <c r="E13" s="145" t="s">
        <v>57</v>
      </c>
      <c r="F13" s="146">
        <f t="shared" si="0"/>
        <v>0</v>
      </c>
      <c r="G13" s="147" t="s">
        <v>57</v>
      </c>
      <c r="H13" s="148" t="s">
        <v>57</v>
      </c>
    </row>
    <row r="14" spans="1:8" ht="24.75" customHeight="1">
      <c r="A14" s="141" t="s">
        <v>57</v>
      </c>
      <c r="B14" s="142" t="s">
        <v>57</v>
      </c>
      <c r="C14" s="143" t="s">
        <v>57</v>
      </c>
      <c r="D14" s="144" t="s">
        <v>57</v>
      </c>
      <c r="E14" s="145" t="s">
        <v>57</v>
      </c>
      <c r="F14" s="146">
        <f t="shared" si="0"/>
        <v>0</v>
      </c>
      <c r="G14" s="147" t="s">
        <v>57</v>
      </c>
      <c r="H14" s="148" t="s">
        <v>57</v>
      </c>
    </row>
    <row r="15" spans="1:8" ht="24.75" customHeight="1">
      <c r="A15" s="141" t="s">
        <v>57</v>
      </c>
      <c r="B15" s="142" t="s">
        <v>57</v>
      </c>
      <c r="C15" s="143" t="s">
        <v>57</v>
      </c>
      <c r="D15" s="144" t="s">
        <v>57</v>
      </c>
      <c r="E15" s="145" t="s">
        <v>57</v>
      </c>
      <c r="F15" s="146">
        <f t="shared" si="0"/>
        <v>0</v>
      </c>
      <c r="G15" s="147" t="s">
        <v>57</v>
      </c>
      <c r="H15" s="148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360</v>
      </c>
    </row>
    <row r="2" spans="1:8" ht="24.75" customHeight="1">
      <c r="A2" s="168" t="s">
        <v>361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119</v>
      </c>
      <c r="B4" s="271"/>
      <c r="C4" s="271"/>
      <c r="D4" s="271"/>
      <c r="E4" s="272"/>
      <c r="F4" s="267" t="s">
        <v>67</v>
      </c>
      <c r="G4" s="268" t="s">
        <v>120</v>
      </c>
      <c r="H4" s="269" t="s">
        <v>121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9" t="s">
        <v>57</v>
      </c>
      <c r="B6" s="28" t="s">
        <v>57</v>
      </c>
      <c r="C6" s="145" t="s">
        <v>57</v>
      </c>
      <c r="D6" s="150" t="s">
        <v>57</v>
      </c>
      <c r="E6" s="145" t="s">
        <v>57</v>
      </c>
      <c r="F6" s="146">
        <f aca="true" t="shared" si="0" ref="F6:F15">SUM(G6:H6)</f>
        <v>0</v>
      </c>
      <c r="G6" s="147" t="s">
        <v>57</v>
      </c>
      <c r="H6" s="148" t="s">
        <v>57</v>
      </c>
    </row>
    <row r="7" spans="1:8" ht="24.75" customHeight="1">
      <c r="A7" s="149" t="s">
        <v>57</v>
      </c>
      <c r="B7" s="28" t="s">
        <v>57</v>
      </c>
      <c r="C7" s="145" t="s">
        <v>57</v>
      </c>
      <c r="D7" s="150" t="s">
        <v>57</v>
      </c>
      <c r="E7" s="145" t="s">
        <v>57</v>
      </c>
      <c r="F7" s="146">
        <f t="shared" si="0"/>
        <v>0</v>
      </c>
      <c r="G7" s="147" t="s">
        <v>57</v>
      </c>
      <c r="H7" s="148" t="s">
        <v>57</v>
      </c>
    </row>
    <row r="8" spans="1:8" ht="24.75" customHeight="1">
      <c r="A8" s="149" t="s">
        <v>57</v>
      </c>
      <c r="B8" s="28" t="s">
        <v>57</v>
      </c>
      <c r="C8" s="145" t="s">
        <v>57</v>
      </c>
      <c r="D8" s="150" t="s">
        <v>57</v>
      </c>
      <c r="E8" s="145" t="s">
        <v>57</v>
      </c>
      <c r="F8" s="146">
        <f t="shared" si="0"/>
        <v>0</v>
      </c>
      <c r="G8" s="147" t="s">
        <v>57</v>
      </c>
      <c r="H8" s="148" t="s">
        <v>57</v>
      </c>
    </row>
    <row r="9" spans="1:8" ht="24.75" customHeight="1">
      <c r="A9" s="149" t="s">
        <v>57</v>
      </c>
      <c r="B9" s="28" t="s">
        <v>57</v>
      </c>
      <c r="C9" s="145" t="s">
        <v>57</v>
      </c>
      <c r="D9" s="150" t="s">
        <v>57</v>
      </c>
      <c r="E9" s="145" t="s">
        <v>57</v>
      </c>
      <c r="F9" s="146">
        <f t="shared" si="0"/>
        <v>0</v>
      </c>
      <c r="G9" s="147" t="s">
        <v>57</v>
      </c>
      <c r="H9" s="148" t="s">
        <v>57</v>
      </c>
    </row>
    <row r="10" spans="1:8" ht="24.75" customHeight="1">
      <c r="A10" s="149" t="s">
        <v>57</v>
      </c>
      <c r="B10" s="28" t="s">
        <v>57</v>
      </c>
      <c r="C10" s="145" t="s">
        <v>57</v>
      </c>
      <c r="D10" s="150" t="s">
        <v>57</v>
      </c>
      <c r="E10" s="145" t="s">
        <v>57</v>
      </c>
      <c r="F10" s="146">
        <f t="shared" si="0"/>
        <v>0</v>
      </c>
      <c r="G10" s="147" t="s">
        <v>57</v>
      </c>
      <c r="H10" s="148" t="s">
        <v>57</v>
      </c>
    </row>
    <row r="11" spans="1:8" ht="24.75" customHeight="1">
      <c r="A11" s="149" t="s">
        <v>57</v>
      </c>
      <c r="B11" s="28" t="s">
        <v>57</v>
      </c>
      <c r="C11" s="145" t="s">
        <v>57</v>
      </c>
      <c r="D11" s="150" t="s">
        <v>57</v>
      </c>
      <c r="E11" s="145" t="s">
        <v>57</v>
      </c>
      <c r="F11" s="146">
        <f t="shared" si="0"/>
        <v>0</v>
      </c>
      <c r="G11" s="147" t="s">
        <v>57</v>
      </c>
      <c r="H11" s="148" t="s">
        <v>57</v>
      </c>
    </row>
    <row r="12" spans="1:8" ht="24.75" customHeight="1">
      <c r="A12" s="149" t="s">
        <v>57</v>
      </c>
      <c r="B12" s="28" t="s">
        <v>57</v>
      </c>
      <c r="C12" s="145" t="s">
        <v>57</v>
      </c>
      <c r="D12" s="150" t="s">
        <v>57</v>
      </c>
      <c r="E12" s="145" t="s">
        <v>57</v>
      </c>
      <c r="F12" s="146">
        <f t="shared" si="0"/>
        <v>0</v>
      </c>
      <c r="G12" s="147" t="s">
        <v>57</v>
      </c>
      <c r="H12" s="148" t="s">
        <v>57</v>
      </c>
    </row>
    <row r="13" spans="1:8" ht="24.75" customHeight="1">
      <c r="A13" s="149" t="s">
        <v>57</v>
      </c>
      <c r="B13" s="28" t="s">
        <v>57</v>
      </c>
      <c r="C13" s="145" t="s">
        <v>57</v>
      </c>
      <c r="D13" s="150" t="s">
        <v>57</v>
      </c>
      <c r="E13" s="145" t="s">
        <v>57</v>
      </c>
      <c r="F13" s="146">
        <f t="shared" si="0"/>
        <v>0</v>
      </c>
      <c r="G13" s="147" t="s">
        <v>57</v>
      </c>
      <c r="H13" s="148" t="s">
        <v>57</v>
      </c>
    </row>
    <row r="14" spans="1:8" ht="24.75" customHeight="1">
      <c r="A14" s="149" t="s">
        <v>57</v>
      </c>
      <c r="B14" s="28" t="s">
        <v>57</v>
      </c>
      <c r="C14" s="145" t="s">
        <v>57</v>
      </c>
      <c r="D14" s="150" t="s">
        <v>57</v>
      </c>
      <c r="E14" s="145" t="s">
        <v>57</v>
      </c>
      <c r="F14" s="146">
        <f t="shared" si="0"/>
        <v>0</v>
      </c>
      <c r="G14" s="147" t="s">
        <v>57</v>
      </c>
      <c r="H14" s="148" t="s">
        <v>57</v>
      </c>
    </row>
    <row r="15" spans="1:8" ht="24.75" customHeight="1">
      <c r="A15" s="149" t="s">
        <v>57</v>
      </c>
      <c r="B15" s="28" t="s">
        <v>57</v>
      </c>
      <c r="C15" s="145" t="s">
        <v>57</v>
      </c>
      <c r="D15" s="150" t="s">
        <v>57</v>
      </c>
      <c r="E15" s="145" t="s">
        <v>57</v>
      </c>
      <c r="F15" s="146">
        <f t="shared" si="0"/>
        <v>0</v>
      </c>
      <c r="G15" s="147" t="s">
        <v>57</v>
      </c>
      <c r="H15" s="148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51"/>
      <c r="E1" s="151"/>
      <c r="F1" s="37" t="s">
        <v>362</v>
      </c>
    </row>
    <row r="2" spans="1:6" ht="22.5" customHeight="1">
      <c r="A2" s="275" t="s">
        <v>363</v>
      </c>
      <c r="B2" s="275"/>
      <c r="C2" s="275"/>
      <c r="D2" s="275"/>
      <c r="E2" s="275"/>
      <c r="F2" s="275"/>
    </row>
    <row r="3" spans="1:6" ht="12.75" customHeight="1">
      <c r="A3" s="152" t="s">
        <v>5</v>
      </c>
      <c r="B3" s="104"/>
      <c r="C3" s="153"/>
      <c r="D3" s="151"/>
      <c r="E3" s="151"/>
      <c r="F3" s="153" t="s">
        <v>6</v>
      </c>
    </row>
    <row r="4" spans="1:6" ht="21.75" customHeight="1">
      <c r="A4" s="273" t="s">
        <v>364</v>
      </c>
      <c r="B4" s="274" t="s">
        <v>365</v>
      </c>
      <c r="C4" s="276" t="s">
        <v>366</v>
      </c>
      <c r="D4" s="277"/>
      <c r="E4" s="277"/>
      <c r="F4" s="278"/>
    </row>
    <row r="5" spans="1:6" ht="21.75" customHeight="1">
      <c r="A5" s="273"/>
      <c r="B5" s="274"/>
      <c r="C5" s="154" t="s">
        <v>180</v>
      </c>
      <c r="D5" s="155" t="s">
        <v>128</v>
      </c>
      <c r="E5" s="156" t="s">
        <v>69</v>
      </c>
      <c r="F5" s="156" t="s">
        <v>130</v>
      </c>
    </row>
    <row r="6" spans="1:6" ht="19.5" customHeight="1">
      <c r="A6" s="157" t="s">
        <v>67</v>
      </c>
      <c r="B6" s="158">
        <f>SUM(B7,B8,B9)</f>
        <v>759000</v>
      </c>
      <c r="C6" s="158">
        <f aca="true" t="shared" si="0" ref="C6:C11">SUM(D6,E6,F6)</f>
        <v>759000</v>
      </c>
      <c r="D6" s="63">
        <f>SUM(D7,D8,D9)</f>
        <v>759000</v>
      </c>
      <c r="E6" s="63">
        <f>SUM(E7,E8,E9)</f>
        <v>0</v>
      </c>
      <c r="F6" s="63">
        <f>SUM(F7,F8,F9)</f>
        <v>0</v>
      </c>
    </row>
    <row r="7" spans="1:6" ht="19.5" customHeight="1">
      <c r="A7" s="159" t="s">
        <v>367</v>
      </c>
      <c r="B7" s="160">
        <v>0</v>
      </c>
      <c r="C7" s="158">
        <f t="shared" si="0"/>
        <v>0</v>
      </c>
      <c r="D7" s="160">
        <v>0</v>
      </c>
      <c r="E7" s="160">
        <v>0</v>
      </c>
      <c r="F7" s="160">
        <v>0</v>
      </c>
    </row>
    <row r="8" spans="1:6" ht="19.5" customHeight="1">
      <c r="A8" s="159" t="s">
        <v>368</v>
      </c>
      <c r="B8" s="160">
        <v>214000</v>
      </c>
      <c r="C8" s="158">
        <f t="shared" si="0"/>
        <v>214000</v>
      </c>
      <c r="D8" s="160">
        <v>214000</v>
      </c>
      <c r="E8" s="160">
        <v>0</v>
      </c>
      <c r="F8" s="160">
        <v>0</v>
      </c>
    </row>
    <row r="9" spans="1:6" ht="19.5" customHeight="1">
      <c r="A9" s="159" t="s">
        <v>369</v>
      </c>
      <c r="B9" s="161">
        <f>SUM(B10,B11)</f>
        <v>545000</v>
      </c>
      <c r="C9" s="158">
        <f t="shared" si="0"/>
        <v>545000</v>
      </c>
      <c r="D9" s="161">
        <f>SUM(D10,D11)</f>
        <v>545000</v>
      </c>
      <c r="E9" s="161">
        <f>SUM(E10,E11)</f>
        <v>0</v>
      </c>
      <c r="F9" s="161">
        <f>SUM(F10,F11)</f>
        <v>0</v>
      </c>
    </row>
    <row r="10" spans="1:6" ht="19.5" customHeight="1">
      <c r="A10" s="162" t="s">
        <v>370</v>
      </c>
      <c r="B10" s="160">
        <v>545000</v>
      </c>
      <c r="C10" s="158">
        <f t="shared" si="0"/>
        <v>545000</v>
      </c>
      <c r="D10" s="160">
        <v>545000</v>
      </c>
      <c r="E10" s="160">
        <v>0</v>
      </c>
      <c r="F10" s="160">
        <v>0</v>
      </c>
    </row>
    <row r="11" spans="1:6" ht="19.5" customHeight="1">
      <c r="A11" s="163" t="s">
        <v>371</v>
      </c>
      <c r="B11" s="164">
        <v>0</v>
      </c>
      <c r="C11" s="165">
        <f t="shared" si="0"/>
        <v>0</v>
      </c>
      <c r="D11" s="164">
        <v>0</v>
      </c>
      <c r="E11" s="164">
        <v>0</v>
      </c>
      <c r="F11" s="164">
        <v>0</v>
      </c>
    </row>
    <row r="12" spans="1:6" ht="19.5" customHeight="1">
      <c r="A12" s="166"/>
      <c r="B12" s="166"/>
      <c r="C12" s="166"/>
      <c r="D12" s="166"/>
      <c r="E12" s="166"/>
      <c r="F12" s="166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2" sqref="L12"/>
    </sheetView>
  </sheetViews>
  <sheetFormatPr defaultColWidth="9.33203125" defaultRowHeight="11.25"/>
  <cols>
    <col min="1" max="1" width="13" style="0" customWidth="1"/>
    <col min="2" max="2" width="29" style="0" customWidth="1"/>
    <col min="3" max="3" width="11.16015625" style="0" customWidth="1"/>
    <col min="4" max="4" width="20.33203125" style="0" customWidth="1"/>
    <col min="5" max="5" width="22.83203125" style="0" customWidth="1"/>
    <col min="6" max="6" width="24.83203125" style="0" customWidth="1"/>
    <col min="8" max="8" width="19.66015625" style="0" customWidth="1"/>
  </cols>
  <sheetData>
    <row r="1" spans="1:8" ht="10.5">
      <c r="A1" s="282" t="s">
        <v>393</v>
      </c>
      <c r="B1" s="282"/>
      <c r="C1" s="282"/>
      <c r="D1" s="282"/>
      <c r="E1" s="282"/>
      <c r="F1" s="282"/>
      <c r="G1" s="282"/>
      <c r="H1" s="282"/>
    </row>
    <row r="2" spans="1:8" ht="24" customHeight="1">
      <c r="A2" s="282"/>
      <c r="B2" s="282"/>
      <c r="C2" s="282"/>
      <c r="D2" s="282"/>
      <c r="E2" s="282"/>
      <c r="F2" s="282"/>
      <c r="G2" s="282"/>
      <c r="H2" s="282"/>
    </row>
    <row r="3" spans="1:8" ht="21.75" customHeight="1">
      <c r="A3" s="283" t="s">
        <v>65</v>
      </c>
      <c r="B3" s="283" t="s">
        <v>0</v>
      </c>
      <c r="C3" s="283" t="s">
        <v>372</v>
      </c>
      <c r="D3" s="283" t="s">
        <v>373</v>
      </c>
      <c r="E3" s="283" t="s">
        <v>374</v>
      </c>
      <c r="F3" s="283" t="s">
        <v>375</v>
      </c>
      <c r="G3" s="283" t="s">
        <v>376</v>
      </c>
      <c r="H3" s="283" t="s">
        <v>60</v>
      </c>
    </row>
    <row r="4" spans="1:9" ht="26.25" customHeight="1">
      <c r="A4" s="284"/>
      <c r="B4" s="284" t="s">
        <v>67</v>
      </c>
      <c r="C4" s="284"/>
      <c r="D4" s="284"/>
      <c r="E4" s="284"/>
      <c r="F4" s="284"/>
      <c r="G4" s="284">
        <v>0</v>
      </c>
      <c r="H4" s="285">
        <v>13861041</v>
      </c>
      <c r="I4" s="280"/>
    </row>
    <row r="5" spans="1:8" ht="26.25" customHeight="1">
      <c r="A5" s="284">
        <v>323</v>
      </c>
      <c r="B5" s="284" t="s">
        <v>86</v>
      </c>
      <c r="C5" s="284"/>
      <c r="D5" s="284"/>
      <c r="E5" s="284"/>
      <c r="F5" s="284"/>
      <c r="G5" s="284">
        <v>0</v>
      </c>
      <c r="H5" s="285">
        <v>13861041</v>
      </c>
    </row>
    <row r="6" spans="1:8" ht="24" customHeight="1">
      <c r="A6" s="284">
        <v>323301</v>
      </c>
      <c r="B6" s="284" t="s">
        <v>88</v>
      </c>
      <c r="C6" s="284">
        <v>2021</v>
      </c>
      <c r="D6" s="284" t="s">
        <v>377</v>
      </c>
      <c r="E6" s="284" t="s">
        <v>378</v>
      </c>
      <c r="F6" s="284" t="s">
        <v>379</v>
      </c>
      <c r="G6" s="284">
        <v>0</v>
      </c>
      <c r="H6" s="285">
        <v>247000</v>
      </c>
    </row>
    <row r="7" spans="1:8" ht="23.25" customHeight="1">
      <c r="A7" s="284">
        <v>323301</v>
      </c>
      <c r="B7" s="284" t="s">
        <v>88</v>
      </c>
      <c r="C7" s="284">
        <v>2021</v>
      </c>
      <c r="D7" s="284" t="s">
        <v>377</v>
      </c>
      <c r="E7" s="284" t="s">
        <v>380</v>
      </c>
      <c r="F7" s="284" t="s">
        <v>379</v>
      </c>
      <c r="G7" s="284">
        <v>0</v>
      </c>
      <c r="H7" s="285">
        <v>35000</v>
      </c>
    </row>
    <row r="8" spans="1:8" ht="24" customHeight="1">
      <c r="A8" s="284">
        <v>323301</v>
      </c>
      <c r="B8" s="284" t="s">
        <v>88</v>
      </c>
      <c r="C8" s="284">
        <v>2021</v>
      </c>
      <c r="D8" s="284" t="s">
        <v>377</v>
      </c>
      <c r="E8" s="284" t="s">
        <v>381</v>
      </c>
      <c r="F8" s="284" t="s">
        <v>379</v>
      </c>
      <c r="G8" s="284">
        <v>0</v>
      </c>
      <c r="H8" s="285">
        <v>12000</v>
      </c>
    </row>
    <row r="9" spans="1:8" ht="24" customHeight="1">
      <c r="A9" s="284">
        <v>323301</v>
      </c>
      <c r="B9" s="284" t="s">
        <v>88</v>
      </c>
      <c r="C9" s="284">
        <v>2021</v>
      </c>
      <c r="D9" s="284" t="s">
        <v>377</v>
      </c>
      <c r="E9" s="284" t="s">
        <v>382</v>
      </c>
      <c r="F9" s="284" t="s">
        <v>379</v>
      </c>
      <c r="G9" s="284">
        <v>0</v>
      </c>
      <c r="H9" s="285">
        <v>6000</v>
      </c>
    </row>
    <row r="10" spans="1:8" ht="23.25" customHeight="1">
      <c r="A10" s="284">
        <v>323301</v>
      </c>
      <c r="B10" s="284" t="s">
        <v>88</v>
      </c>
      <c r="C10" s="284">
        <v>2021</v>
      </c>
      <c r="D10" s="284" t="s">
        <v>377</v>
      </c>
      <c r="E10" s="284" t="s">
        <v>383</v>
      </c>
      <c r="F10" s="284" t="s">
        <v>379</v>
      </c>
      <c r="G10" s="284">
        <v>0</v>
      </c>
      <c r="H10" s="285">
        <v>430000</v>
      </c>
    </row>
    <row r="11" spans="1:8" ht="21" customHeight="1">
      <c r="A11" s="284">
        <v>323301</v>
      </c>
      <c r="B11" s="284" t="s">
        <v>88</v>
      </c>
      <c r="C11" s="284">
        <v>2021</v>
      </c>
      <c r="D11" s="284" t="s">
        <v>384</v>
      </c>
      <c r="E11" s="284" t="s">
        <v>385</v>
      </c>
      <c r="F11" s="284" t="s">
        <v>379</v>
      </c>
      <c r="G11" s="284">
        <v>0</v>
      </c>
      <c r="H11" s="285">
        <v>6500000</v>
      </c>
    </row>
    <row r="12" spans="1:8" ht="21.75" customHeight="1">
      <c r="A12" s="284">
        <v>323301</v>
      </c>
      <c r="B12" s="284" t="s">
        <v>88</v>
      </c>
      <c r="C12" s="284">
        <v>2021</v>
      </c>
      <c r="D12" s="284" t="s">
        <v>384</v>
      </c>
      <c r="E12" s="284" t="s">
        <v>385</v>
      </c>
      <c r="F12" s="284" t="s">
        <v>379</v>
      </c>
      <c r="G12" s="284">
        <v>0</v>
      </c>
      <c r="H12" s="285">
        <v>1801269</v>
      </c>
    </row>
    <row r="13" spans="1:8" ht="19.5" customHeight="1">
      <c r="A13" s="284">
        <v>323301</v>
      </c>
      <c r="B13" s="284" t="s">
        <v>88</v>
      </c>
      <c r="C13" s="284">
        <v>2021</v>
      </c>
      <c r="D13" s="284" t="s">
        <v>377</v>
      </c>
      <c r="E13" s="284" t="s">
        <v>386</v>
      </c>
      <c r="F13" s="284" t="s">
        <v>379</v>
      </c>
      <c r="G13" s="284">
        <v>0</v>
      </c>
      <c r="H13" s="285">
        <v>315000</v>
      </c>
    </row>
    <row r="14" spans="1:8" ht="21" customHeight="1">
      <c r="A14" s="284">
        <v>323301</v>
      </c>
      <c r="B14" s="284" t="s">
        <v>88</v>
      </c>
      <c r="C14" s="284">
        <v>2021</v>
      </c>
      <c r="D14" s="284" t="s">
        <v>377</v>
      </c>
      <c r="E14" s="284" t="s">
        <v>387</v>
      </c>
      <c r="F14" s="284" t="s">
        <v>379</v>
      </c>
      <c r="G14" s="284">
        <v>0</v>
      </c>
      <c r="H14" s="285">
        <v>100000</v>
      </c>
    </row>
    <row r="15" spans="1:8" ht="24.75" customHeight="1">
      <c r="A15" s="284">
        <v>323303</v>
      </c>
      <c r="B15" s="284" t="s">
        <v>105</v>
      </c>
      <c r="C15" s="284">
        <v>2021</v>
      </c>
      <c r="D15" s="284" t="s">
        <v>377</v>
      </c>
      <c r="E15" s="284" t="s">
        <v>387</v>
      </c>
      <c r="F15" s="284" t="s">
        <v>388</v>
      </c>
      <c r="G15" s="284">
        <v>0</v>
      </c>
      <c r="H15" s="285">
        <v>2000</v>
      </c>
    </row>
    <row r="16" spans="1:8" ht="25.5" customHeight="1">
      <c r="A16" s="284">
        <v>323301</v>
      </c>
      <c r="B16" s="284" t="s">
        <v>88</v>
      </c>
      <c r="C16" s="284">
        <v>2021</v>
      </c>
      <c r="D16" s="284" t="s">
        <v>377</v>
      </c>
      <c r="E16" s="284" t="s">
        <v>389</v>
      </c>
      <c r="F16" s="284" t="s">
        <v>388</v>
      </c>
      <c r="G16" s="284">
        <v>0</v>
      </c>
      <c r="H16" s="285">
        <v>200000</v>
      </c>
    </row>
    <row r="17" spans="1:8" ht="24.75" customHeight="1">
      <c r="A17" s="284">
        <v>323303</v>
      </c>
      <c r="B17" s="284" t="s">
        <v>105</v>
      </c>
      <c r="C17" s="284">
        <v>2021</v>
      </c>
      <c r="D17" s="284" t="s">
        <v>377</v>
      </c>
      <c r="E17" s="284" t="s">
        <v>389</v>
      </c>
      <c r="F17" s="284" t="s">
        <v>388</v>
      </c>
      <c r="G17" s="284">
        <v>0</v>
      </c>
      <c r="H17" s="285">
        <v>25000</v>
      </c>
    </row>
    <row r="18" spans="1:8" ht="21.75" customHeight="1">
      <c r="A18" s="284">
        <v>323301</v>
      </c>
      <c r="B18" s="284" t="s">
        <v>88</v>
      </c>
      <c r="C18" s="284">
        <v>2021</v>
      </c>
      <c r="D18" s="284" t="s">
        <v>377</v>
      </c>
      <c r="E18" s="284" t="s">
        <v>390</v>
      </c>
      <c r="F18" s="284" t="s">
        <v>379</v>
      </c>
      <c r="G18" s="284">
        <v>0</v>
      </c>
      <c r="H18" s="285">
        <v>150000</v>
      </c>
    </row>
    <row r="19" spans="1:8" ht="21" customHeight="1">
      <c r="A19" s="284">
        <v>323301</v>
      </c>
      <c r="B19" s="284" t="s">
        <v>88</v>
      </c>
      <c r="C19" s="284">
        <v>2021</v>
      </c>
      <c r="D19" s="284" t="s">
        <v>377</v>
      </c>
      <c r="E19" s="284" t="s">
        <v>390</v>
      </c>
      <c r="F19" s="284" t="s">
        <v>379</v>
      </c>
      <c r="G19" s="284">
        <v>0</v>
      </c>
      <c r="H19" s="285">
        <v>300000</v>
      </c>
    </row>
    <row r="20" spans="1:8" ht="24" customHeight="1">
      <c r="A20" s="284">
        <v>323301</v>
      </c>
      <c r="B20" s="284" t="s">
        <v>88</v>
      </c>
      <c r="C20" s="284">
        <v>2021</v>
      </c>
      <c r="D20" s="284" t="s">
        <v>377</v>
      </c>
      <c r="E20" s="284" t="s">
        <v>390</v>
      </c>
      <c r="F20" s="284" t="s">
        <v>379</v>
      </c>
      <c r="G20" s="284">
        <v>0</v>
      </c>
      <c r="H20" s="285">
        <v>200000</v>
      </c>
    </row>
    <row r="21" spans="1:8" ht="27" customHeight="1">
      <c r="A21" s="284">
        <v>323301</v>
      </c>
      <c r="B21" s="284" t="s">
        <v>88</v>
      </c>
      <c r="C21" s="284">
        <v>2021</v>
      </c>
      <c r="D21" s="284" t="s">
        <v>377</v>
      </c>
      <c r="E21" s="284" t="s">
        <v>391</v>
      </c>
      <c r="F21" s="284" t="s">
        <v>379</v>
      </c>
      <c r="G21" s="284">
        <v>0</v>
      </c>
      <c r="H21" s="285">
        <v>3403771</v>
      </c>
    </row>
    <row r="22" spans="1:8" ht="27" customHeight="1">
      <c r="A22" s="284">
        <v>323303</v>
      </c>
      <c r="B22" s="284" t="s">
        <v>105</v>
      </c>
      <c r="C22" s="284">
        <v>2021</v>
      </c>
      <c r="D22" s="284" t="s">
        <v>377</v>
      </c>
      <c r="E22" s="284" t="s">
        <v>392</v>
      </c>
      <c r="F22" s="284" t="s">
        <v>388</v>
      </c>
      <c r="G22" s="284">
        <v>0</v>
      </c>
      <c r="H22" s="285">
        <v>4000</v>
      </c>
    </row>
    <row r="23" spans="1:8" ht="27" customHeight="1">
      <c r="A23" s="284">
        <v>323301</v>
      </c>
      <c r="B23" s="284" t="s">
        <v>88</v>
      </c>
      <c r="C23" s="284">
        <v>2021</v>
      </c>
      <c r="D23" s="284" t="s">
        <v>377</v>
      </c>
      <c r="E23" s="284" t="s">
        <v>392</v>
      </c>
      <c r="F23" s="284" t="s">
        <v>388</v>
      </c>
      <c r="G23" s="284">
        <v>0</v>
      </c>
      <c r="H23" s="285">
        <v>130000</v>
      </c>
    </row>
    <row r="24" spans="1:8" ht="15">
      <c r="A24" s="281"/>
      <c r="B24" s="281"/>
      <c r="C24" s="281"/>
      <c r="D24" s="281"/>
      <c r="E24" s="281"/>
      <c r="F24" s="281"/>
      <c r="G24" s="281"/>
      <c r="H24" s="281"/>
    </row>
    <row r="25" spans="1:8" ht="12">
      <c r="A25" s="279"/>
      <c r="B25" s="279"/>
      <c r="C25" s="279"/>
      <c r="D25" s="279"/>
      <c r="E25" s="279"/>
      <c r="F25" s="279"/>
      <c r="G25" s="279"/>
      <c r="H25" s="279"/>
    </row>
    <row r="26" spans="1:8" ht="12">
      <c r="A26" s="279"/>
      <c r="B26" s="279"/>
      <c r="C26" s="279"/>
      <c r="D26" s="279"/>
      <c r="E26" s="279"/>
      <c r="F26" s="279"/>
      <c r="G26" s="279"/>
      <c r="H26" s="279"/>
    </row>
    <row r="27" spans="1:8" ht="12">
      <c r="A27" s="279"/>
      <c r="B27" s="279"/>
      <c r="C27" s="279"/>
      <c r="D27" s="279"/>
      <c r="E27" s="279"/>
      <c r="F27" s="279"/>
      <c r="G27" s="279"/>
      <c r="H27" s="279"/>
    </row>
    <row r="28" spans="1:8" ht="12">
      <c r="A28" s="279"/>
      <c r="B28" s="279"/>
      <c r="C28" s="279"/>
      <c r="D28" s="279"/>
      <c r="E28" s="279"/>
      <c r="F28" s="279"/>
      <c r="G28" s="279"/>
      <c r="H28" s="279"/>
    </row>
  </sheetData>
  <sheetProtection/>
  <mergeCells count="1">
    <mergeCell ref="A1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8" t="s">
        <v>4</v>
      </c>
      <c r="B2" s="168"/>
      <c r="C2" s="168"/>
      <c r="D2" s="168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7" t="s">
        <v>7</v>
      </c>
      <c r="B4" s="167"/>
      <c r="C4" s="167" t="s">
        <v>8</v>
      </c>
      <c r="D4" s="167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178282278.93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69000000</v>
      </c>
      <c r="C10" s="13" t="s">
        <v>20</v>
      </c>
      <c r="D10" s="14">
        <v>250003110.86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5000000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888200.8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898046.87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492920.4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252282278.93</v>
      </c>
      <c r="C35" s="12" t="s">
        <v>49</v>
      </c>
      <c r="D35" s="14">
        <f>SUM(D6:D34)</f>
        <v>252282278.93000004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0</v>
      </c>
      <c r="C37" s="15"/>
      <c r="D37" s="14"/>
    </row>
    <row r="38" spans="1:4" ht="21.75" customHeight="1">
      <c r="A38" s="12" t="s">
        <v>53</v>
      </c>
      <c r="B38" s="14">
        <f>SUM(B35:B37)</f>
        <v>252282278.93</v>
      </c>
      <c r="C38" s="12" t="s">
        <v>54</v>
      </c>
      <c r="D38" s="14">
        <f>SUM(D35:D36)</f>
        <v>252282278.93000004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zoomScalePageLayoutView="0" workbookViewId="0" topLeftCell="A1">
      <selection activeCell="E11" sqref="E1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1.75" customHeight="1">
      <c r="A3" s="177" t="s">
        <v>5</v>
      </c>
      <c r="B3" s="177" t="s">
        <v>0</v>
      </c>
      <c r="C3" s="177" t="s">
        <v>57</v>
      </c>
      <c r="D3" s="177"/>
      <c r="E3" s="177"/>
      <c r="F3" s="177"/>
      <c r="G3" s="177"/>
      <c r="H3" s="177"/>
      <c r="I3" s="177"/>
      <c r="J3" s="177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78" t="s">
        <v>59</v>
      </c>
      <c r="B4" s="179"/>
      <c r="C4" s="179"/>
      <c r="D4" s="179"/>
      <c r="E4" s="180"/>
      <c r="F4" s="186" t="s">
        <v>60</v>
      </c>
      <c r="G4" s="178" t="s">
        <v>61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1" t="s">
        <v>62</v>
      </c>
      <c r="W4" s="169" t="s">
        <v>63</v>
      </c>
    </row>
    <row r="5" spans="1:23" ht="24.75" customHeight="1">
      <c r="A5" s="178" t="s">
        <v>64</v>
      </c>
      <c r="B5" s="179"/>
      <c r="C5" s="180"/>
      <c r="D5" s="181" t="s">
        <v>65</v>
      </c>
      <c r="E5" s="183" t="s">
        <v>66</v>
      </c>
      <c r="F5" s="187"/>
      <c r="G5" s="184" t="s">
        <v>67</v>
      </c>
      <c r="H5" s="178" t="s">
        <v>68</v>
      </c>
      <c r="I5" s="179"/>
      <c r="J5" s="179"/>
      <c r="K5" s="179"/>
      <c r="L5" s="179"/>
      <c r="M5" s="179"/>
      <c r="N5" s="179"/>
      <c r="O5" s="180"/>
      <c r="P5" s="174" t="s">
        <v>69</v>
      </c>
      <c r="Q5" s="172" t="s">
        <v>70</v>
      </c>
      <c r="R5" s="172" t="s">
        <v>71</v>
      </c>
      <c r="S5" s="176" t="s">
        <v>72</v>
      </c>
      <c r="T5" s="176" t="s">
        <v>73</v>
      </c>
      <c r="U5" s="172" t="s">
        <v>74</v>
      </c>
      <c r="V5" s="171"/>
      <c r="W5" s="169"/>
    </row>
    <row r="6" spans="1:23" ht="30" customHeight="1">
      <c r="A6" s="25" t="s">
        <v>75</v>
      </c>
      <c r="B6" s="25" t="s">
        <v>76</v>
      </c>
      <c r="C6" s="25" t="s">
        <v>77</v>
      </c>
      <c r="D6" s="182"/>
      <c r="E6" s="182"/>
      <c r="F6" s="188"/>
      <c r="G6" s="185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75"/>
      <c r="Q6" s="175"/>
      <c r="R6" s="173"/>
      <c r="S6" s="175"/>
      <c r="T6" s="175"/>
      <c r="U6" s="173"/>
      <c r="V6" s="171"/>
      <c r="W6" s="170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21">SUM(G7,V7:W7)</f>
        <v>252282278.93</v>
      </c>
      <c r="G7" s="29">
        <f aca="true" t="shared" si="1" ref="G7:G21">SUM(H7,P7:U7)</f>
        <v>252282278.93</v>
      </c>
      <c r="H7" s="30">
        <v>178282278.93</v>
      </c>
      <c r="I7" s="30">
        <v>178282278.93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69000000</v>
      </c>
      <c r="T7" s="30">
        <v>0</v>
      </c>
      <c r="U7" s="32">
        <v>5000000</v>
      </c>
      <c r="V7" s="33">
        <v>0</v>
      </c>
      <c r="W7" s="34">
        <v>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252282278.93</v>
      </c>
      <c r="G8" s="29">
        <f t="shared" si="1"/>
        <v>252282278.93</v>
      </c>
      <c r="H8" s="30">
        <v>178282278.93</v>
      </c>
      <c r="I8" s="30">
        <v>178282278.93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69000000</v>
      </c>
      <c r="T8" s="30">
        <v>0</v>
      </c>
      <c r="U8" s="32">
        <v>5000000</v>
      </c>
      <c r="V8" s="33">
        <v>0</v>
      </c>
      <c r="W8" s="34">
        <v>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245601000</v>
      </c>
      <c r="G9" s="29">
        <f t="shared" si="1"/>
        <v>245601000</v>
      </c>
      <c r="H9" s="30">
        <v>171601000</v>
      </c>
      <c r="I9" s="30">
        <v>171601000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69000000</v>
      </c>
      <c r="T9" s="30">
        <v>0</v>
      </c>
      <c r="U9" s="32">
        <v>5000000</v>
      </c>
      <c r="V9" s="33">
        <v>0</v>
      </c>
      <c r="W9" s="34">
        <v>0</v>
      </c>
    </row>
    <row r="10" spans="1:23" ht="21.75" customHeight="1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16">
        <f t="shared" si="0"/>
        <v>825000</v>
      </c>
      <c r="G10" s="29">
        <f t="shared" si="1"/>
        <v>825000</v>
      </c>
      <c r="H10" s="30">
        <v>825000</v>
      </c>
      <c r="I10" s="30">
        <v>825000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89</v>
      </c>
      <c r="B11" s="28" t="s">
        <v>90</v>
      </c>
      <c r="C11" s="28" t="s">
        <v>94</v>
      </c>
      <c r="D11" s="28" t="s">
        <v>92</v>
      </c>
      <c r="E11" s="28" t="s">
        <v>95</v>
      </c>
      <c r="F11" s="16">
        <f t="shared" si="0"/>
        <v>244776000</v>
      </c>
      <c r="G11" s="29">
        <f t="shared" si="1"/>
        <v>244776000</v>
      </c>
      <c r="H11" s="30">
        <v>170776000</v>
      </c>
      <c r="I11" s="30">
        <v>170776000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69000000</v>
      </c>
      <c r="T11" s="30">
        <v>0</v>
      </c>
      <c r="U11" s="32">
        <v>5000000</v>
      </c>
      <c r="V11" s="33">
        <v>0</v>
      </c>
      <c r="W11" s="34">
        <v>0</v>
      </c>
    </row>
    <row r="12" spans="1:23" ht="21.75" customHeight="1">
      <c r="A12" s="28" t="s">
        <v>57</v>
      </c>
      <c r="B12" s="28" t="s">
        <v>57</v>
      </c>
      <c r="C12" s="28" t="s">
        <v>57</v>
      </c>
      <c r="D12" s="28" t="s">
        <v>96</v>
      </c>
      <c r="E12" s="28" t="s">
        <v>97</v>
      </c>
      <c r="F12" s="16">
        <f t="shared" si="0"/>
        <v>794200</v>
      </c>
      <c r="G12" s="29">
        <f t="shared" si="1"/>
        <v>794200</v>
      </c>
      <c r="H12" s="30">
        <v>794200</v>
      </c>
      <c r="I12" s="30">
        <v>794200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98</v>
      </c>
      <c r="B13" s="28" t="s">
        <v>94</v>
      </c>
      <c r="C13" s="28" t="s">
        <v>91</v>
      </c>
      <c r="D13" s="28" t="s">
        <v>99</v>
      </c>
      <c r="E13" s="28" t="s">
        <v>100</v>
      </c>
      <c r="F13" s="16">
        <f t="shared" si="0"/>
        <v>94200</v>
      </c>
      <c r="G13" s="29">
        <f t="shared" si="1"/>
        <v>94200</v>
      </c>
      <c r="H13" s="30">
        <v>94200</v>
      </c>
      <c r="I13" s="30">
        <v>94200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101</v>
      </c>
      <c r="B14" s="28" t="s">
        <v>91</v>
      </c>
      <c r="C14" s="28" t="s">
        <v>102</v>
      </c>
      <c r="D14" s="28" t="s">
        <v>99</v>
      </c>
      <c r="E14" s="28" t="s">
        <v>103</v>
      </c>
      <c r="F14" s="16">
        <f t="shared" si="0"/>
        <v>700000</v>
      </c>
      <c r="G14" s="29">
        <f t="shared" si="1"/>
        <v>700000</v>
      </c>
      <c r="H14" s="30">
        <v>700000</v>
      </c>
      <c r="I14" s="30">
        <v>700000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57</v>
      </c>
      <c r="B15" s="28" t="s">
        <v>57</v>
      </c>
      <c r="C15" s="28" t="s">
        <v>57</v>
      </c>
      <c r="D15" s="28" t="s">
        <v>104</v>
      </c>
      <c r="E15" s="28" t="s">
        <v>105</v>
      </c>
      <c r="F15" s="16">
        <f t="shared" si="0"/>
        <v>5887078.93</v>
      </c>
      <c r="G15" s="29">
        <f t="shared" si="1"/>
        <v>5887078.93</v>
      </c>
      <c r="H15" s="30">
        <v>5887078.93</v>
      </c>
      <c r="I15" s="30">
        <v>5887078.93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89</v>
      </c>
      <c r="B16" s="28" t="s">
        <v>91</v>
      </c>
      <c r="C16" s="28" t="s">
        <v>90</v>
      </c>
      <c r="D16" s="28" t="s">
        <v>106</v>
      </c>
      <c r="E16" s="28" t="s">
        <v>107</v>
      </c>
      <c r="F16" s="16">
        <f t="shared" si="0"/>
        <v>4402110.86</v>
      </c>
      <c r="G16" s="29">
        <f t="shared" si="1"/>
        <v>4402110.86</v>
      </c>
      <c r="H16" s="30">
        <v>4402110.86</v>
      </c>
      <c r="I16" s="30">
        <v>4402110.86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98</v>
      </c>
      <c r="B17" s="28" t="s">
        <v>94</v>
      </c>
      <c r="C17" s="28" t="s">
        <v>94</v>
      </c>
      <c r="D17" s="28" t="s">
        <v>106</v>
      </c>
      <c r="E17" s="28" t="s">
        <v>108</v>
      </c>
      <c r="F17" s="16">
        <f t="shared" si="0"/>
        <v>519467.2</v>
      </c>
      <c r="G17" s="29">
        <f t="shared" si="1"/>
        <v>519467.2</v>
      </c>
      <c r="H17" s="30">
        <v>519467.2</v>
      </c>
      <c r="I17" s="30">
        <v>519467.2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98</v>
      </c>
      <c r="B18" s="28" t="s">
        <v>94</v>
      </c>
      <c r="C18" s="28" t="s">
        <v>109</v>
      </c>
      <c r="D18" s="28" t="s">
        <v>106</v>
      </c>
      <c r="E18" s="28" t="s">
        <v>110</v>
      </c>
      <c r="F18" s="16">
        <f t="shared" si="0"/>
        <v>259733.6</v>
      </c>
      <c r="G18" s="29">
        <f t="shared" si="1"/>
        <v>259733.6</v>
      </c>
      <c r="H18" s="30">
        <v>259733.6</v>
      </c>
      <c r="I18" s="30">
        <v>259733.6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98</v>
      </c>
      <c r="B19" s="28" t="s">
        <v>94</v>
      </c>
      <c r="C19" s="28" t="s">
        <v>111</v>
      </c>
      <c r="D19" s="28" t="s">
        <v>106</v>
      </c>
      <c r="E19" s="28" t="s">
        <v>112</v>
      </c>
      <c r="F19" s="16">
        <f t="shared" si="0"/>
        <v>14800</v>
      </c>
      <c r="G19" s="29">
        <f t="shared" si="1"/>
        <v>14800</v>
      </c>
      <c r="H19" s="30">
        <v>14800</v>
      </c>
      <c r="I19" s="30">
        <v>14800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101</v>
      </c>
      <c r="B20" s="28" t="s">
        <v>113</v>
      </c>
      <c r="C20" s="28" t="s">
        <v>91</v>
      </c>
      <c r="D20" s="28" t="s">
        <v>106</v>
      </c>
      <c r="E20" s="28" t="s">
        <v>114</v>
      </c>
      <c r="F20" s="16">
        <f t="shared" si="0"/>
        <v>198046.87</v>
      </c>
      <c r="G20" s="29">
        <f t="shared" si="1"/>
        <v>198046.87</v>
      </c>
      <c r="H20" s="30">
        <v>198046.87</v>
      </c>
      <c r="I20" s="30">
        <v>198046.87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0</v>
      </c>
      <c r="V20" s="33">
        <v>0</v>
      </c>
      <c r="W20" s="34">
        <v>0</v>
      </c>
    </row>
    <row r="21" spans="1:23" ht="21.75" customHeight="1">
      <c r="A21" s="28" t="s">
        <v>115</v>
      </c>
      <c r="B21" s="28" t="s">
        <v>91</v>
      </c>
      <c r="C21" s="28" t="s">
        <v>102</v>
      </c>
      <c r="D21" s="28" t="s">
        <v>106</v>
      </c>
      <c r="E21" s="28" t="s">
        <v>116</v>
      </c>
      <c r="F21" s="16">
        <f t="shared" si="0"/>
        <v>492920.4</v>
      </c>
      <c r="G21" s="29">
        <f t="shared" si="1"/>
        <v>492920.4</v>
      </c>
      <c r="H21" s="30">
        <v>492920.4</v>
      </c>
      <c r="I21" s="30">
        <v>492920.4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117</v>
      </c>
    </row>
    <row r="2" spans="1:8" ht="24.75" customHeight="1">
      <c r="A2" s="190" t="s">
        <v>118</v>
      </c>
      <c r="B2" s="190"/>
      <c r="C2" s="190"/>
      <c r="D2" s="190"/>
      <c r="E2" s="190"/>
      <c r="F2" s="190"/>
      <c r="G2" s="190"/>
      <c r="H2" s="190"/>
    </row>
    <row r="3" spans="1:8" ht="24.75" customHeight="1">
      <c r="A3" s="38" t="s">
        <v>5</v>
      </c>
      <c r="B3" s="38"/>
      <c r="C3" s="191" t="s">
        <v>57</v>
      </c>
      <c r="D3" s="191"/>
      <c r="E3" s="191" t="s">
        <v>0</v>
      </c>
      <c r="F3" s="36"/>
      <c r="G3" s="36"/>
      <c r="H3" s="37" t="s">
        <v>6</v>
      </c>
    </row>
    <row r="4" spans="1:8" ht="21.75" customHeight="1">
      <c r="A4" s="167" t="s">
        <v>119</v>
      </c>
      <c r="B4" s="167"/>
      <c r="C4" s="167"/>
      <c r="D4" s="167"/>
      <c r="E4" s="167"/>
      <c r="F4" s="189" t="s">
        <v>67</v>
      </c>
      <c r="G4" s="189" t="s">
        <v>120</v>
      </c>
      <c r="H4" s="189" t="s">
        <v>121</v>
      </c>
    </row>
    <row r="5" spans="1:8" ht="47.25" customHeight="1">
      <c r="A5" s="39" t="s">
        <v>75</v>
      </c>
      <c r="B5" s="39" t="s">
        <v>76</v>
      </c>
      <c r="C5" s="39" t="s">
        <v>77</v>
      </c>
      <c r="D5" s="39" t="s">
        <v>65</v>
      </c>
      <c r="E5" s="39" t="s">
        <v>66</v>
      </c>
      <c r="F5" s="189"/>
      <c r="G5" s="189"/>
      <c r="H5" s="189"/>
    </row>
    <row r="6" spans="1:8" ht="24.75" customHeight="1">
      <c r="A6" s="40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40">
        <f aca="true" t="shared" si="0" ref="F6:F20">SUM(G6,H6)</f>
        <v>252282278.93</v>
      </c>
      <c r="G6" s="40">
        <v>132315579.69</v>
      </c>
      <c r="H6" s="40">
        <v>119966699.24</v>
      </c>
    </row>
    <row r="7" spans="1:8" ht="24.75" customHeight="1">
      <c r="A7" s="40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40">
        <f t="shared" si="0"/>
        <v>252282278.93</v>
      </c>
      <c r="G7" s="40">
        <v>132315579.69</v>
      </c>
      <c r="H7" s="40">
        <v>119966699.24</v>
      </c>
    </row>
    <row r="8" spans="1:8" ht="24.75" customHeight="1">
      <c r="A8" s="40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40">
        <f t="shared" si="0"/>
        <v>245601000</v>
      </c>
      <c r="G8" s="40">
        <v>126157900.76</v>
      </c>
      <c r="H8" s="40">
        <v>119443099.24</v>
      </c>
    </row>
    <row r="9" spans="1:8" ht="24.75" customHeight="1">
      <c r="A9" s="40" t="s">
        <v>89</v>
      </c>
      <c r="B9" s="16" t="s">
        <v>90</v>
      </c>
      <c r="C9" s="14" t="s">
        <v>91</v>
      </c>
      <c r="D9" s="14" t="s">
        <v>92</v>
      </c>
      <c r="E9" s="14" t="s">
        <v>93</v>
      </c>
      <c r="F9" s="40">
        <f t="shared" si="0"/>
        <v>825000</v>
      </c>
      <c r="G9" s="40">
        <v>0</v>
      </c>
      <c r="H9" s="40">
        <v>825000</v>
      </c>
    </row>
    <row r="10" spans="1:8" ht="24.75" customHeight="1">
      <c r="A10" s="40" t="s">
        <v>89</v>
      </c>
      <c r="B10" s="16" t="s">
        <v>90</v>
      </c>
      <c r="C10" s="14" t="s">
        <v>94</v>
      </c>
      <c r="D10" s="14" t="s">
        <v>92</v>
      </c>
      <c r="E10" s="14" t="s">
        <v>95</v>
      </c>
      <c r="F10" s="40">
        <f t="shared" si="0"/>
        <v>244776000</v>
      </c>
      <c r="G10" s="40">
        <v>126157900.76</v>
      </c>
      <c r="H10" s="40">
        <v>118618099.24</v>
      </c>
    </row>
    <row r="11" spans="1:8" ht="24.75" customHeight="1">
      <c r="A11" s="40" t="s">
        <v>57</v>
      </c>
      <c r="B11" s="16" t="s">
        <v>57</v>
      </c>
      <c r="C11" s="14" t="s">
        <v>57</v>
      </c>
      <c r="D11" s="14" t="s">
        <v>96</v>
      </c>
      <c r="E11" s="14" t="s">
        <v>97</v>
      </c>
      <c r="F11" s="40">
        <f t="shared" si="0"/>
        <v>794200</v>
      </c>
      <c r="G11" s="40">
        <v>794200</v>
      </c>
      <c r="H11" s="40">
        <v>0</v>
      </c>
    </row>
    <row r="12" spans="1:8" ht="24.75" customHeight="1">
      <c r="A12" s="40" t="s">
        <v>98</v>
      </c>
      <c r="B12" s="16" t="s">
        <v>94</v>
      </c>
      <c r="C12" s="14" t="s">
        <v>91</v>
      </c>
      <c r="D12" s="14" t="s">
        <v>99</v>
      </c>
      <c r="E12" s="14" t="s">
        <v>100</v>
      </c>
      <c r="F12" s="40">
        <f t="shared" si="0"/>
        <v>94200</v>
      </c>
      <c r="G12" s="40">
        <v>94200</v>
      </c>
      <c r="H12" s="40">
        <v>0</v>
      </c>
    </row>
    <row r="13" spans="1:8" ht="24.75" customHeight="1">
      <c r="A13" s="40" t="s">
        <v>101</v>
      </c>
      <c r="B13" s="16" t="s">
        <v>91</v>
      </c>
      <c r="C13" s="14" t="s">
        <v>102</v>
      </c>
      <c r="D13" s="14" t="s">
        <v>99</v>
      </c>
      <c r="E13" s="14" t="s">
        <v>103</v>
      </c>
      <c r="F13" s="40">
        <f t="shared" si="0"/>
        <v>700000</v>
      </c>
      <c r="G13" s="40">
        <v>700000</v>
      </c>
      <c r="H13" s="40">
        <v>0</v>
      </c>
    </row>
    <row r="14" spans="1:8" ht="24.75" customHeight="1">
      <c r="A14" s="40" t="s">
        <v>57</v>
      </c>
      <c r="B14" s="16" t="s">
        <v>57</v>
      </c>
      <c r="C14" s="14" t="s">
        <v>57</v>
      </c>
      <c r="D14" s="14" t="s">
        <v>104</v>
      </c>
      <c r="E14" s="14" t="s">
        <v>105</v>
      </c>
      <c r="F14" s="40">
        <f t="shared" si="0"/>
        <v>5887078.93</v>
      </c>
      <c r="G14" s="40">
        <v>5363478.93</v>
      </c>
      <c r="H14" s="40">
        <v>523600</v>
      </c>
    </row>
    <row r="15" spans="1:8" ht="24.75" customHeight="1">
      <c r="A15" s="40" t="s">
        <v>89</v>
      </c>
      <c r="B15" s="16" t="s">
        <v>91</v>
      </c>
      <c r="C15" s="14" t="s">
        <v>90</v>
      </c>
      <c r="D15" s="14" t="s">
        <v>106</v>
      </c>
      <c r="E15" s="14" t="s">
        <v>107</v>
      </c>
      <c r="F15" s="40">
        <f t="shared" si="0"/>
        <v>4402110.859999999</v>
      </c>
      <c r="G15" s="40">
        <v>3878510.86</v>
      </c>
      <c r="H15" s="40">
        <v>523600</v>
      </c>
    </row>
    <row r="16" spans="1:8" ht="24.75" customHeight="1">
      <c r="A16" s="40" t="s">
        <v>98</v>
      </c>
      <c r="B16" s="16" t="s">
        <v>94</v>
      </c>
      <c r="C16" s="14" t="s">
        <v>94</v>
      </c>
      <c r="D16" s="14" t="s">
        <v>106</v>
      </c>
      <c r="E16" s="14" t="s">
        <v>108</v>
      </c>
      <c r="F16" s="40">
        <f t="shared" si="0"/>
        <v>519467.2</v>
      </c>
      <c r="G16" s="40">
        <v>519467.2</v>
      </c>
      <c r="H16" s="40">
        <v>0</v>
      </c>
    </row>
    <row r="17" spans="1:8" ht="24.75" customHeight="1">
      <c r="A17" s="40" t="s">
        <v>98</v>
      </c>
      <c r="B17" s="16" t="s">
        <v>94</v>
      </c>
      <c r="C17" s="14" t="s">
        <v>109</v>
      </c>
      <c r="D17" s="14" t="s">
        <v>106</v>
      </c>
      <c r="E17" s="14" t="s">
        <v>110</v>
      </c>
      <c r="F17" s="40">
        <f t="shared" si="0"/>
        <v>259733.6</v>
      </c>
      <c r="G17" s="40">
        <v>259733.6</v>
      </c>
      <c r="H17" s="40">
        <v>0</v>
      </c>
    </row>
    <row r="18" spans="1:8" ht="24.75" customHeight="1">
      <c r="A18" s="40" t="s">
        <v>98</v>
      </c>
      <c r="B18" s="16" t="s">
        <v>94</v>
      </c>
      <c r="C18" s="14" t="s">
        <v>111</v>
      </c>
      <c r="D18" s="14" t="s">
        <v>106</v>
      </c>
      <c r="E18" s="14" t="s">
        <v>112</v>
      </c>
      <c r="F18" s="40">
        <f t="shared" si="0"/>
        <v>14800</v>
      </c>
      <c r="G18" s="40">
        <v>14800</v>
      </c>
      <c r="H18" s="40">
        <v>0</v>
      </c>
    </row>
    <row r="19" spans="1:8" ht="24.75" customHeight="1">
      <c r="A19" s="40" t="s">
        <v>101</v>
      </c>
      <c r="B19" s="16" t="s">
        <v>113</v>
      </c>
      <c r="C19" s="14" t="s">
        <v>91</v>
      </c>
      <c r="D19" s="14" t="s">
        <v>106</v>
      </c>
      <c r="E19" s="14" t="s">
        <v>114</v>
      </c>
      <c r="F19" s="40">
        <f t="shared" si="0"/>
        <v>198046.87</v>
      </c>
      <c r="G19" s="40">
        <v>198046.87</v>
      </c>
      <c r="H19" s="40">
        <v>0</v>
      </c>
    </row>
    <row r="20" spans="1:8" ht="24.75" customHeight="1">
      <c r="A20" s="40" t="s">
        <v>115</v>
      </c>
      <c r="B20" s="16" t="s">
        <v>91</v>
      </c>
      <c r="C20" s="14" t="s">
        <v>102</v>
      </c>
      <c r="D20" s="14" t="s">
        <v>106</v>
      </c>
      <c r="E20" s="14" t="s">
        <v>116</v>
      </c>
      <c r="F20" s="40">
        <f t="shared" si="0"/>
        <v>492920.4</v>
      </c>
      <c r="G20" s="40">
        <v>492920.4</v>
      </c>
      <c r="H20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122</v>
      </c>
    </row>
    <row r="2" spans="1:8" ht="20.25" customHeight="1">
      <c r="A2" s="192" t="s">
        <v>123</v>
      </c>
      <c r="B2" s="192"/>
      <c r="C2" s="192"/>
      <c r="D2" s="192"/>
      <c r="E2" s="192"/>
      <c r="F2" s="192"/>
      <c r="G2" s="192"/>
      <c r="H2" s="192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3" t="s">
        <v>124</v>
      </c>
      <c r="B4" s="194"/>
      <c r="C4" s="193" t="s">
        <v>125</v>
      </c>
      <c r="D4" s="195"/>
      <c r="E4" s="195"/>
      <c r="F4" s="195"/>
      <c r="G4" s="195"/>
      <c r="H4" s="194"/>
    </row>
    <row r="5" spans="1:8" ht="20.25" customHeight="1">
      <c r="A5" s="46" t="s">
        <v>126</v>
      </c>
      <c r="B5" s="47" t="s">
        <v>127</v>
      </c>
      <c r="C5" s="46" t="s">
        <v>126</v>
      </c>
      <c r="D5" s="46" t="s">
        <v>67</v>
      </c>
      <c r="E5" s="47" t="s">
        <v>128</v>
      </c>
      <c r="F5" s="48" t="s">
        <v>129</v>
      </c>
      <c r="G5" s="46" t="s">
        <v>130</v>
      </c>
      <c r="H5" s="48" t="s">
        <v>131</v>
      </c>
    </row>
    <row r="6" spans="1:8" ht="20.25" customHeight="1">
      <c r="A6" s="49" t="s">
        <v>132</v>
      </c>
      <c r="B6" s="50">
        <f>SUM(B7,B8,B9)</f>
        <v>178282278.93</v>
      </c>
      <c r="C6" s="51" t="s">
        <v>133</v>
      </c>
      <c r="D6" s="50">
        <f>SUM(D7:D35)</f>
        <v>178282278.93000004</v>
      </c>
      <c r="E6" s="50">
        <f>SUM(E7:E36)</f>
        <v>178282278.93000004</v>
      </c>
      <c r="F6" s="50">
        <f>SUM(F7:F36)</f>
        <v>0</v>
      </c>
      <c r="G6" s="50">
        <f>SUM(G7:G36)</f>
        <v>0</v>
      </c>
      <c r="H6" s="50">
        <f>SUM(H7:H36)</f>
        <v>0</v>
      </c>
    </row>
    <row r="7" spans="1:8" ht="20.25" customHeight="1">
      <c r="A7" s="49" t="s">
        <v>134</v>
      </c>
      <c r="B7" s="50">
        <v>178282278.93</v>
      </c>
      <c r="C7" s="51" t="s">
        <v>135</v>
      </c>
      <c r="D7" s="52">
        <f aca="true" t="shared" si="0" ref="D7:D36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136</v>
      </c>
      <c r="B8" s="50">
        <v>0</v>
      </c>
      <c r="C8" s="51" t="s">
        <v>137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138</v>
      </c>
      <c r="B9" s="55">
        <v>0</v>
      </c>
      <c r="C9" s="51" t="s">
        <v>139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140</v>
      </c>
      <c r="B10" s="56">
        <f>SUM(B11,B12,B13)</f>
        <v>0</v>
      </c>
      <c r="C10" s="51" t="s">
        <v>141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134</v>
      </c>
      <c r="B11" s="50">
        <v>0</v>
      </c>
      <c r="C11" s="51" t="s">
        <v>142</v>
      </c>
      <c r="D11" s="52">
        <f t="shared" si="0"/>
        <v>176003110.86</v>
      </c>
      <c r="E11" s="50">
        <v>176003110.86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136</v>
      </c>
      <c r="B12" s="50">
        <v>0</v>
      </c>
      <c r="C12" s="51" t="s">
        <v>143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138</v>
      </c>
      <c r="B13" s="55">
        <v>0</v>
      </c>
      <c r="C13" s="51" t="s">
        <v>144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145</v>
      </c>
      <c r="D14" s="52">
        <f t="shared" si="0"/>
        <v>888200.8</v>
      </c>
      <c r="E14" s="50">
        <v>888200.8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146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147</v>
      </c>
      <c r="D16" s="52">
        <f t="shared" si="0"/>
        <v>898046.87</v>
      </c>
      <c r="E16" s="50">
        <v>898046.87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148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149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150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151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152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153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154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155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156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157</v>
      </c>
      <c r="D26" s="52">
        <f t="shared" si="0"/>
        <v>492920.4</v>
      </c>
      <c r="E26" s="50">
        <v>492920.4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158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159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160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161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162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163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164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165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166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 t="s">
        <v>167</v>
      </c>
      <c r="D36" s="52">
        <f t="shared" si="0"/>
        <v>0</v>
      </c>
      <c r="E36" s="64">
        <v>0</v>
      </c>
      <c r="F36" s="64">
        <v>0</v>
      </c>
      <c r="G36" s="64">
        <v>0</v>
      </c>
      <c r="H36" s="64">
        <v>0</v>
      </c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168</v>
      </c>
      <c r="B39" s="69">
        <f>SUM(B6,B10)</f>
        <v>178282278.93</v>
      </c>
      <c r="C39" s="68" t="s">
        <v>169</v>
      </c>
      <c r="D39" s="70">
        <f>SUM(E39:H39)</f>
        <v>178282278.93000004</v>
      </c>
      <c r="E39" s="71">
        <f>SUM(E7:E37)</f>
        <v>178282278.93000004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170</v>
      </c>
    </row>
    <row r="2" spans="1:35" s="1" customFormat="1" ht="19.5" customHeight="1">
      <c r="A2" s="197" t="s">
        <v>171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198" t="s">
        <v>9</v>
      </c>
      <c r="B4" s="199"/>
      <c r="C4" s="200"/>
      <c r="D4" s="201"/>
      <c r="E4" s="205" t="s">
        <v>60</v>
      </c>
      <c r="F4" s="202" t="s">
        <v>172</v>
      </c>
      <c r="G4" s="203"/>
      <c r="H4" s="203"/>
      <c r="I4" s="203"/>
      <c r="J4" s="203"/>
      <c r="K4" s="203"/>
      <c r="L4" s="203"/>
      <c r="M4" s="203"/>
      <c r="N4" s="203"/>
      <c r="O4" s="204"/>
      <c r="P4" s="202" t="s">
        <v>173</v>
      </c>
      <c r="Q4" s="203"/>
      <c r="R4" s="203"/>
      <c r="S4" s="203"/>
      <c r="T4" s="203"/>
      <c r="U4" s="203"/>
      <c r="V4" s="203"/>
      <c r="W4" s="203"/>
      <c r="X4" s="203"/>
      <c r="Y4" s="204"/>
      <c r="Z4" s="202" t="s">
        <v>174</v>
      </c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21" customHeight="1">
      <c r="A5" s="198" t="s">
        <v>64</v>
      </c>
      <c r="B5" s="199"/>
      <c r="C5" s="196" t="s">
        <v>175</v>
      </c>
      <c r="D5" s="208" t="s">
        <v>176</v>
      </c>
      <c r="E5" s="206"/>
      <c r="F5" s="196" t="s">
        <v>67</v>
      </c>
      <c r="G5" s="196" t="s">
        <v>177</v>
      </c>
      <c r="H5" s="196"/>
      <c r="I5" s="196"/>
      <c r="J5" s="196" t="s">
        <v>178</v>
      </c>
      <c r="K5" s="196"/>
      <c r="L5" s="196"/>
      <c r="M5" s="196" t="s">
        <v>179</v>
      </c>
      <c r="N5" s="196"/>
      <c r="O5" s="196"/>
      <c r="P5" s="196" t="s">
        <v>67</v>
      </c>
      <c r="Q5" s="196" t="s">
        <v>177</v>
      </c>
      <c r="R5" s="196"/>
      <c r="S5" s="196"/>
      <c r="T5" s="196" t="s">
        <v>178</v>
      </c>
      <c r="U5" s="196"/>
      <c r="V5" s="196"/>
      <c r="W5" s="196" t="s">
        <v>179</v>
      </c>
      <c r="X5" s="196"/>
      <c r="Y5" s="196"/>
      <c r="Z5" s="196" t="s">
        <v>67</v>
      </c>
      <c r="AA5" s="196" t="s">
        <v>177</v>
      </c>
      <c r="AB5" s="196"/>
      <c r="AC5" s="196"/>
      <c r="AD5" s="196" t="s">
        <v>178</v>
      </c>
      <c r="AE5" s="196"/>
      <c r="AF5" s="196"/>
      <c r="AG5" s="196" t="s">
        <v>179</v>
      </c>
      <c r="AH5" s="196"/>
      <c r="AI5" s="196"/>
    </row>
    <row r="6" spans="1:35" ht="30.75" customHeight="1">
      <c r="A6" s="83" t="s">
        <v>75</v>
      </c>
      <c r="B6" s="84" t="s">
        <v>76</v>
      </c>
      <c r="C6" s="196"/>
      <c r="D6" s="209"/>
      <c r="E6" s="207"/>
      <c r="F6" s="196"/>
      <c r="G6" s="82" t="s">
        <v>180</v>
      </c>
      <c r="H6" s="82" t="s">
        <v>120</v>
      </c>
      <c r="I6" s="82" t="s">
        <v>121</v>
      </c>
      <c r="J6" s="82" t="s">
        <v>180</v>
      </c>
      <c r="K6" s="82" t="s">
        <v>120</v>
      </c>
      <c r="L6" s="82" t="s">
        <v>121</v>
      </c>
      <c r="M6" s="82" t="s">
        <v>180</v>
      </c>
      <c r="N6" s="82" t="s">
        <v>120</v>
      </c>
      <c r="O6" s="82" t="s">
        <v>121</v>
      </c>
      <c r="P6" s="196"/>
      <c r="Q6" s="82" t="s">
        <v>180</v>
      </c>
      <c r="R6" s="82" t="s">
        <v>120</v>
      </c>
      <c r="S6" s="82" t="s">
        <v>121</v>
      </c>
      <c r="T6" s="82" t="s">
        <v>180</v>
      </c>
      <c r="U6" s="82" t="s">
        <v>120</v>
      </c>
      <c r="V6" s="82" t="s">
        <v>121</v>
      </c>
      <c r="W6" s="82" t="s">
        <v>180</v>
      </c>
      <c r="X6" s="82" t="s">
        <v>120</v>
      </c>
      <c r="Y6" s="82" t="s">
        <v>121</v>
      </c>
      <c r="Z6" s="196"/>
      <c r="AA6" s="82" t="s">
        <v>180</v>
      </c>
      <c r="AB6" s="82" t="s">
        <v>120</v>
      </c>
      <c r="AC6" s="82" t="s">
        <v>121</v>
      </c>
      <c r="AD6" s="82" t="s">
        <v>180</v>
      </c>
      <c r="AE6" s="82" t="s">
        <v>120</v>
      </c>
      <c r="AF6" s="82" t="s">
        <v>121</v>
      </c>
      <c r="AG6" s="82" t="s">
        <v>180</v>
      </c>
      <c r="AH6" s="82" t="s">
        <v>120</v>
      </c>
      <c r="AI6" s="82" t="s">
        <v>121</v>
      </c>
    </row>
    <row r="7" spans="1:35" ht="19.5" customHeight="1">
      <c r="A7" s="85" t="s">
        <v>57</v>
      </c>
      <c r="B7" s="85" t="s">
        <v>57</v>
      </c>
      <c r="C7" s="85" t="s">
        <v>57</v>
      </c>
      <c r="D7" s="85" t="s">
        <v>67</v>
      </c>
      <c r="E7" s="86">
        <f aca="true" t="shared" si="0" ref="E7:E24">SUM(F7,P7,Z7)</f>
        <v>178282278.93</v>
      </c>
      <c r="F7" s="86">
        <f aca="true" t="shared" si="1" ref="F7:F24">SUM(G7,J7,M7)</f>
        <v>178282278.93</v>
      </c>
      <c r="G7" s="86">
        <f aca="true" t="shared" si="2" ref="G7:G24">SUM(H7,I7)</f>
        <v>178282278.93</v>
      </c>
      <c r="H7" s="86">
        <v>132315579.69</v>
      </c>
      <c r="I7" s="86">
        <v>45966699.24</v>
      </c>
      <c r="J7" s="86">
        <f aca="true" t="shared" si="3" ref="J7:J24">SUM(K7,L7)</f>
        <v>0</v>
      </c>
      <c r="K7" s="86">
        <v>0</v>
      </c>
      <c r="L7" s="86">
        <v>0</v>
      </c>
      <c r="M7" s="86">
        <f aca="true" t="shared" si="4" ref="M7:M24">SUM(N7,O7)</f>
        <v>0</v>
      </c>
      <c r="N7" s="86">
        <v>0</v>
      </c>
      <c r="O7" s="86">
        <v>0</v>
      </c>
      <c r="P7" s="86">
        <f aca="true" t="shared" si="5" ref="P7:P24">SUM(Q7,T7,W7)</f>
        <v>0</v>
      </c>
      <c r="Q7" s="86">
        <f aca="true" t="shared" si="6" ref="Q7:Q24">SUM(R7,S7)</f>
        <v>0</v>
      </c>
      <c r="R7" s="86">
        <v>0</v>
      </c>
      <c r="S7" s="86">
        <v>0</v>
      </c>
      <c r="T7" s="86">
        <f aca="true" t="shared" si="7" ref="T7:T24">SUM(U7,V7)</f>
        <v>0</v>
      </c>
      <c r="U7" s="86">
        <v>0</v>
      </c>
      <c r="V7" s="86">
        <v>0</v>
      </c>
      <c r="W7" s="86">
        <f aca="true" t="shared" si="8" ref="W7:W24">SUM(X7,Y7)</f>
        <v>0</v>
      </c>
      <c r="X7" s="86">
        <v>0</v>
      </c>
      <c r="Y7" s="86">
        <v>0</v>
      </c>
      <c r="Z7" s="86">
        <f aca="true" t="shared" si="9" ref="Z7:Z24">SUM(AA7,AD7,AG7)</f>
        <v>0</v>
      </c>
      <c r="AA7" s="86">
        <f aca="true" t="shared" si="10" ref="AA7:AA24">SUM(AB7,AC7)</f>
        <v>0</v>
      </c>
      <c r="AB7" s="86">
        <v>0</v>
      </c>
      <c r="AC7" s="86">
        <v>0</v>
      </c>
      <c r="AD7" s="86">
        <f aca="true" t="shared" si="11" ref="AD7:AD24">SUM(AE7,AF7)</f>
        <v>0</v>
      </c>
      <c r="AE7" s="86">
        <v>0</v>
      </c>
      <c r="AF7" s="86">
        <v>0</v>
      </c>
      <c r="AG7" s="86">
        <f aca="true" t="shared" si="12" ref="AG7:AG24">SUM(AH7,AI7)</f>
        <v>0</v>
      </c>
      <c r="AH7" s="86">
        <v>0</v>
      </c>
      <c r="AI7" s="86">
        <v>0</v>
      </c>
    </row>
    <row r="8" spans="1:35" ht="19.5" customHeight="1">
      <c r="A8" s="85" t="s">
        <v>57</v>
      </c>
      <c r="B8" s="85" t="s">
        <v>57</v>
      </c>
      <c r="C8" s="85" t="s">
        <v>57</v>
      </c>
      <c r="D8" s="85" t="s">
        <v>86</v>
      </c>
      <c r="E8" s="86">
        <f t="shared" si="0"/>
        <v>178282278.93</v>
      </c>
      <c r="F8" s="86">
        <f t="shared" si="1"/>
        <v>178282278.93</v>
      </c>
      <c r="G8" s="86">
        <f t="shared" si="2"/>
        <v>178282278.93</v>
      </c>
      <c r="H8" s="86">
        <v>132315579.69</v>
      </c>
      <c r="I8" s="86">
        <v>45966699.24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57</v>
      </c>
      <c r="B9" s="85" t="s">
        <v>57</v>
      </c>
      <c r="C9" s="85" t="s">
        <v>87</v>
      </c>
      <c r="D9" s="85" t="s">
        <v>88</v>
      </c>
      <c r="E9" s="86">
        <f t="shared" si="0"/>
        <v>171601000</v>
      </c>
      <c r="F9" s="86">
        <f t="shared" si="1"/>
        <v>171601000</v>
      </c>
      <c r="G9" s="86">
        <f t="shared" si="2"/>
        <v>171601000</v>
      </c>
      <c r="H9" s="86">
        <v>126157900.76</v>
      </c>
      <c r="I9" s="86">
        <v>45443099.24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181</v>
      </c>
      <c r="B10" s="85" t="s">
        <v>102</v>
      </c>
      <c r="C10" s="85" t="s">
        <v>92</v>
      </c>
      <c r="D10" s="85" t="s">
        <v>182</v>
      </c>
      <c r="E10" s="86">
        <f t="shared" si="0"/>
        <v>2531269.24</v>
      </c>
      <c r="F10" s="86">
        <f t="shared" si="1"/>
        <v>2531269.24</v>
      </c>
      <c r="G10" s="86">
        <f t="shared" si="2"/>
        <v>2531269.24</v>
      </c>
      <c r="H10" s="86">
        <v>0</v>
      </c>
      <c r="I10" s="86">
        <v>2531269.24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183</v>
      </c>
      <c r="B11" s="85" t="s">
        <v>102</v>
      </c>
      <c r="C11" s="85" t="s">
        <v>92</v>
      </c>
      <c r="D11" s="85" t="s">
        <v>184</v>
      </c>
      <c r="E11" s="86">
        <f t="shared" si="0"/>
        <v>116292314.8</v>
      </c>
      <c r="F11" s="86">
        <f t="shared" si="1"/>
        <v>116292314.8</v>
      </c>
      <c r="G11" s="86">
        <f t="shared" si="2"/>
        <v>116292314.8</v>
      </c>
      <c r="H11" s="86">
        <v>114742314.8</v>
      </c>
      <c r="I11" s="86">
        <v>1550000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185</v>
      </c>
      <c r="B12" s="85" t="s">
        <v>102</v>
      </c>
      <c r="C12" s="85" t="s">
        <v>92</v>
      </c>
      <c r="D12" s="85" t="s">
        <v>186</v>
      </c>
      <c r="E12" s="86">
        <f t="shared" si="0"/>
        <v>38292</v>
      </c>
      <c r="F12" s="86">
        <f t="shared" si="1"/>
        <v>38292</v>
      </c>
      <c r="G12" s="86">
        <f t="shared" si="2"/>
        <v>38292</v>
      </c>
      <c r="H12" s="86">
        <v>38292</v>
      </c>
      <c r="I12" s="86">
        <v>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183</v>
      </c>
      <c r="B13" s="85" t="s">
        <v>91</v>
      </c>
      <c r="C13" s="85" t="s">
        <v>92</v>
      </c>
      <c r="D13" s="85" t="s">
        <v>187</v>
      </c>
      <c r="E13" s="86">
        <f t="shared" si="0"/>
        <v>45401726.96</v>
      </c>
      <c r="F13" s="86">
        <f t="shared" si="1"/>
        <v>45401726.96</v>
      </c>
      <c r="G13" s="86">
        <f t="shared" si="2"/>
        <v>45401726.96</v>
      </c>
      <c r="H13" s="86">
        <v>11203826.96</v>
      </c>
      <c r="I13" s="86">
        <v>34197900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185</v>
      </c>
      <c r="B14" s="85" t="s">
        <v>91</v>
      </c>
      <c r="C14" s="85" t="s">
        <v>92</v>
      </c>
      <c r="D14" s="85" t="s">
        <v>188</v>
      </c>
      <c r="E14" s="86">
        <f t="shared" si="0"/>
        <v>3912180</v>
      </c>
      <c r="F14" s="86">
        <f t="shared" si="1"/>
        <v>3912180</v>
      </c>
      <c r="G14" s="86">
        <f t="shared" si="2"/>
        <v>3912180</v>
      </c>
      <c r="H14" s="86">
        <v>0</v>
      </c>
      <c r="I14" s="86">
        <v>3912180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185</v>
      </c>
      <c r="B15" s="85" t="s">
        <v>94</v>
      </c>
      <c r="C15" s="85" t="s">
        <v>92</v>
      </c>
      <c r="D15" s="85" t="s">
        <v>189</v>
      </c>
      <c r="E15" s="86">
        <f t="shared" si="0"/>
        <v>173467</v>
      </c>
      <c r="F15" s="86">
        <f t="shared" si="1"/>
        <v>173467</v>
      </c>
      <c r="G15" s="86">
        <f t="shared" si="2"/>
        <v>173467</v>
      </c>
      <c r="H15" s="86">
        <v>173467</v>
      </c>
      <c r="I15" s="86">
        <v>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185</v>
      </c>
      <c r="B16" s="85" t="s">
        <v>111</v>
      </c>
      <c r="C16" s="85" t="s">
        <v>92</v>
      </c>
      <c r="D16" s="85" t="s">
        <v>190</v>
      </c>
      <c r="E16" s="86">
        <f t="shared" si="0"/>
        <v>100000</v>
      </c>
      <c r="F16" s="86">
        <f t="shared" si="1"/>
        <v>100000</v>
      </c>
      <c r="G16" s="86">
        <f t="shared" si="2"/>
        <v>100000</v>
      </c>
      <c r="H16" s="86">
        <v>0</v>
      </c>
      <c r="I16" s="86">
        <v>100000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191</v>
      </c>
      <c r="B17" s="85" t="s">
        <v>111</v>
      </c>
      <c r="C17" s="85" t="s">
        <v>92</v>
      </c>
      <c r="D17" s="85" t="s">
        <v>192</v>
      </c>
      <c r="E17" s="86">
        <f t="shared" si="0"/>
        <v>3151750</v>
      </c>
      <c r="F17" s="86">
        <f t="shared" si="1"/>
        <v>3151750</v>
      </c>
      <c r="G17" s="86">
        <f t="shared" si="2"/>
        <v>3151750</v>
      </c>
      <c r="H17" s="86">
        <v>0</v>
      </c>
      <c r="I17" s="86">
        <v>3151750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57</v>
      </c>
      <c r="B18" s="85" t="s">
        <v>57</v>
      </c>
      <c r="C18" s="85" t="s">
        <v>96</v>
      </c>
      <c r="D18" s="85" t="s">
        <v>97</v>
      </c>
      <c r="E18" s="86">
        <f t="shared" si="0"/>
        <v>794200</v>
      </c>
      <c r="F18" s="86">
        <f t="shared" si="1"/>
        <v>794200</v>
      </c>
      <c r="G18" s="86">
        <f t="shared" si="2"/>
        <v>794200</v>
      </c>
      <c r="H18" s="86">
        <v>794200</v>
      </c>
      <c r="I18" s="86">
        <v>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183</v>
      </c>
      <c r="B19" s="85" t="s">
        <v>102</v>
      </c>
      <c r="C19" s="85" t="s">
        <v>99</v>
      </c>
      <c r="D19" s="85" t="s">
        <v>184</v>
      </c>
      <c r="E19" s="86">
        <f t="shared" si="0"/>
        <v>700000</v>
      </c>
      <c r="F19" s="86">
        <f t="shared" si="1"/>
        <v>700000</v>
      </c>
      <c r="G19" s="86">
        <f t="shared" si="2"/>
        <v>700000</v>
      </c>
      <c r="H19" s="86">
        <v>700000</v>
      </c>
      <c r="I19" s="86">
        <v>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185</v>
      </c>
      <c r="B20" s="85" t="s">
        <v>94</v>
      </c>
      <c r="C20" s="85" t="s">
        <v>99</v>
      </c>
      <c r="D20" s="85" t="s">
        <v>189</v>
      </c>
      <c r="E20" s="86">
        <f t="shared" si="0"/>
        <v>94200</v>
      </c>
      <c r="F20" s="86">
        <f t="shared" si="1"/>
        <v>94200</v>
      </c>
      <c r="G20" s="86">
        <f t="shared" si="2"/>
        <v>94200</v>
      </c>
      <c r="H20" s="86">
        <v>94200</v>
      </c>
      <c r="I20" s="86">
        <v>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57</v>
      </c>
      <c r="B21" s="85" t="s">
        <v>57</v>
      </c>
      <c r="C21" s="85" t="s">
        <v>104</v>
      </c>
      <c r="D21" s="85" t="s">
        <v>105</v>
      </c>
      <c r="E21" s="86">
        <f t="shared" si="0"/>
        <v>5887078.93</v>
      </c>
      <c r="F21" s="86">
        <f t="shared" si="1"/>
        <v>5887078.93</v>
      </c>
      <c r="G21" s="86">
        <f t="shared" si="2"/>
        <v>5887078.93</v>
      </c>
      <c r="H21" s="86">
        <v>5363478.93</v>
      </c>
      <c r="I21" s="86">
        <v>523600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  <row r="22" spans="1:35" ht="19.5" customHeight="1">
      <c r="A22" s="85" t="s">
        <v>183</v>
      </c>
      <c r="B22" s="85" t="s">
        <v>102</v>
      </c>
      <c r="C22" s="85" t="s">
        <v>106</v>
      </c>
      <c r="D22" s="85" t="s">
        <v>184</v>
      </c>
      <c r="E22" s="86">
        <f t="shared" si="0"/>
        <v>4791686.13</v>
      </c>
      <c r="F22" s="86">
        <f t="shared" si="1"/>
        <v>4791686.13</v>
      </c>
      <c r="G22" s="86">
        <f t="shared" si="2"/>
        <v>4791686.13</v>
      </c>
      <c r="H22" s="86">
        <v>4791686.13</v>
      </c>
      <c r="I22" s="86">
        <v>0</v>
      </c>
      <c r="J22" s="86">
        <f t="shared" si="3"/>
        <v>0</v>
      </c>
      <c r="K22" s="86">
        <v>0</v>
      </c>
      <c r="L22" s="86">
        <v>0</v>
      </c>
      <c r="M22" s="86">
        <f t="shared" si="4"/>
        <v>0</v>
      </c>
      <c r="N22" s="86">
        <v>0</v>
      </c>
      <c r="O22" s="86">
        <v>0</v>
      </c>
      <c r="P22" s="86">
        <f t="shared" si="5"/>
        <v>0</v>
      </c>
      <c r="Q22" s="86">
        <f t="shared" si="6"/>
        <v>0</v>
      </c>
      <c r="R22" s="86">
        <v>0</v>
      </c>
      <c r="S22" s="86">
        <v>0</v>
      </c>
      <c r="T22" s="86">
        <f t="shared" si="7"/>
        <v>0</v>
      </c>
      <c r="U22" s="86">
        <v>0</v>
      </c>
      <c r="V22" s="86">
        <v>0</v>
      </c>
      <c r="W22" s="86">
        <f t="shared" si="8"/>
        <v>0</v>
      </c>
      <c r="X22" s="86">
        <v>0</v>
      </c>
      <c r="Y22" s="86">
        <v>0</v>
      </c>
      <c r="Z22" s="86">
        <f t="shared" si="9"/>
        <v>0</v>
      </c>
      <c r="AA22" s="86">
        <f t="shared" si="10"/>
        <v>0</v>
      </c>
      <c r="AB22" s="86">
        <v>0</v>
      </c>
      <c r="AC22" s="86">
        <v>0</v>
      </c>
      <c r="AD22" s="86">
        <f t="shared" si="11"/>
        <v>0</v>
      </c>
      <c r="AE22" s="86">
        <v>0</v>
      </c>
      <c r="AF22" s="86">
        <v>0</v>
      </c>
      <c r="AG22" s="86">
        <f t="shared" si="12"/>
        <v>0</v>
      </c>
      <c r="AH22" s="86">
        <v>0</v>
      </c>
      <c r="AI22" s="86">
        <v>0</v>
      </c>
    </row>
    <row r="23" spans="1:35" ht="19.5" customHeight="1">
      <c r="A23" s="85" t="s">
        <v>183</v>
      </c>
      <c r="B23" s="85" t="s">
        <v>91</v>
      </c>
      <c r="C23" s="85" t="s">
        <v>106</v>
      </c>
      <c r="D23" s="85" t="s">
        <v>187</v>
      </c>
      <c r="E23" s="86">
        <f t="shared" si="0"/>
        <v>971792.8</v>
      </c>
      <c r="F23" s="86">
        <f t="shared" si="1"/>
        <v>971792.8</v>
      </c>
      <c r="G23" s="86">
        <f t="shared" si="2"/>
        <v>971792.8</v>
      </c>
      <c r="H23" s="86">
        <v>571792.8</v>
      </c>
      <c r="I23" s="86">
        <v>400000</v>
      </c>
      <c r="J23" s="86">
        <f t="shared" si="3"/>
        <v>0</v>
      </c>
      <c r="K23" s="86">
        <v>0</v>
      </c>
      <c r="L23" s="86">
        <v>0</v>
      </c>
      <c r="M23" s="86">
        <f t="shared" si="4"/>
        <v>0</v>
      </c>
      <c r="N23" s="86">
        <v>0</v>
      </c>
      <c r="O23" s="86">
        <v>0</v>
      </c>
      <c r="P23" s="86">
        <f t="shared" si="5"/>
        <v>0</v>
      </c>
      <c r="Q23" s="86">
        <f t="shared" si="6"/>
        <v>0</v>
      </c>
      <c r="R23" s="86">
        <v>0</v>
      </c>
      <c r="S23" s="86">
        <v>0</v>
      </c>
      <c r="T23" s="86">
        <f t="shared" si="7"/>
        <v>0</v>
      </c>
      <c r="U23" s="86">
        <v>0</v>
      </c>
      <c r="V23" s="86">
        <v>0</v>
      </c>
      <c r="W23" s="86">
        <f t="shared" si="8"/>
        <v>0</v>
      </c>
      <c r="X23" s="86">
        <v>0</v>
      </c>
      <c r="Y23" s="86">
        <v>0</v>
      </c>
      <c r="Z23" s="86">
        <f t="shared" si="9"/>
        <v>0</v>
      </c>
      <c r="AA23" s="86">
        <f t="shared" si="10"/>
        <v>0</v>
      </c>
      <c r="AB23" s="86">
        <v>0</v>
      </c>
      <c r="AC23" s="86">
        <v>0</v>
      </c>
      <c r="AD23" s="86">
        <f t="shared" si="11"/>
        <v>0</v>
      </c>
      <c r="AE23" s="86">
        <v>0</v>
      </c>
      <c r="AF23" s="86">
        <v>0</v>
      </c>
      <c r="AG23" s="86">
        <f t="shared" si="12"/>
        <v>0</v>
      </c>
      <c r="AH23" s="86">
        <v>0</v>
      </c>
      <c r="AI23" s="86">
        <v>0</v>
      </c>
    </row>
    <row r="24" spans="1:35" ht="19.5" customHeight="1">
      <c r="A24" s="85" t="s">
        <v>185</v>
      </c>
      <c r="B24" s="85" t="s">
        <v>111</v>
      </c>
      <c r="C24" s="85" t="s">
        <v>106</v>
      </c>
      <c r="D24" s="85" t="s">
        <v>190</v>
      </c>
      <c r="E24" s="86">
        <f t="shared" si="0"/>
        <v>123600</v>
      </c>
      <c r="F24" s="86">
        <f t="shared" si="1"/>
        <v>123600</v>
      </c>
      <c r="G24" s="86">
        <f t="shared" si="2"/>
        <v>123600</v>
      </c>
      <c r="H24" s="86">
        <v>0</v>
      </c>
      <c r="I24" s="86">
        <v>123600</v>
      </c>
      <c r="J24" s="86">
        <f t="shared" si="3"/>
        <v>0</v>
      </c>
      <c r="K24" s="86">
        <v>0</v>
      </c>
      <c r="L24" s="86">
        <v>0</v>
      </c>
      <c r="M24" s="86">
        <f t="shared" si="4"/>
        <v>0</v>
      </c>
      <c r="N24" s="86">
        <v>0</v>
      </c>
      <c r="O24" s="86">
        <v>0</v>
      </c>
      <c r="P24" s="86">
        <f t="shared" si="5"/>
        <v>0</v>
      </c>
      <c r="Q24" s="86">
        <f t="shared" si="6"/>
        <v>0</v>
      </c>
      <c r="R24" s="86">
        <v>0</v>
      </c>
      <c r="S24" s="86">
        <v>0</v>
      </c>
      <c r="T24" s="86">
        <f t="shared" si="7"/>
        <v>0</v>
      </c>
      <c r="U24" s="86">
        <v>0</v>
      </c>
      <c r="V24" s="86">
        <v>0</v>
      </c>
      <c r="W24" s="86">
        <f t="shared" si="8"/>
        <v>0</v>
      </c>
      <c r="X24" s="86">
        <v>0</v>
      </c>
      <c r="Y24" s="86">
        <v>0</v>
      </c>
      <c r="Z24" s="86">
        <f t="shared" si="9"/>
        <v>0</v>
      </c>
      <c r="AA24" s="86">
        <f t="shared" si="10"/>
        <v>0</v>
      </c>
      <c r="AB24" s="86">
        <v>0</v>
      </c>
      <c r="AC24" s="86">
        <v>0</v>
      </c>
      <c r="AD24" s="86">
        <f t="shared" si="11"/>
        <v>0</v>
      </c>
      <c r="AE24" s="86">
        <v>0</v>
      </c>
      <c r="AF24" s="86">
        <v>0</v>
      </c>
      <c r="AG24" s="86">
        <f t="shared" si="12"/>
        <v>0</v>
      </c>
      <c r="AH24" s="86">
        <v>0</v>
      </c>
      <c r="AI24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zoomScalePageLayoutView="0" workbookViewId="0" topLeftCell="A1">
      <selection activeCell="A2" sqref="A2:F2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193</v>
      </c>
    </row>
    <row r="2" spans="1:6" ht="26.25" customHeight="1">
      <c r="A2" s="219" t="s">
        <v>194</v>
      </c>
      <c r="B2" s="219"/>
      <c r="C2" s="219"/>
      <c r="D2" s="219"/>
      <c r="E2" s="219"/>
      <c r="F2" s="219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0" t="s">
        <v>9</v>
      </c>
      <c r="B4" s="210"/>
      <c r="C4" s="210"/>
      <c r="D4" s="213" t="s">
        <v>195</v>
      </c>
      <c r="E4" s="220" t="s">
        <v>196</v>
      </c>
      <c r="F4" s="221"/>
    </row>
    <row r="5" spans="1:6" ht="19.5" customHeight="1">
      <c r="A5" s="212" t="s">
        <v>64</v>
      </c>
      <c r="B5" s="212"/>
      <c r="C5" s="210" t="s">
        <v>197</v>
      </c>
      <c r="D5" s="212"/>
      <c r="E5" s="215" t="s">
        <v>198</v>
      </c>
      <c r="F5" s="217" t="s">
        <v>199</v>
      </c>
    </row>
    <row r="6" spans="1:6" ht="19.5" customHeight="1">
      <c r="A6" s="93" t="s">
        <v>75</v>
      </c>
      <c r="B6" s="93" t="s">
        <v>76</v>
      </c>
      <c r="C6" s="211"/>
      <c r="D6" s="214"/>
      <c r="E6" s="216"/>
      <c r="F6" s="218"/>
    </row>
    <row r="7" spans="1:6" ht="19.5" customHeight="1">
      <c r="A7" s="94" t="s">
        <v>57</v>
      </c>
      <c r="B7" s="95" t="s">
        <v>57</v>
      </c>
      <c r="C7" s="96" t="s">
        <v>67</v>
      </c>
      <c r="D7" s="97">
        <v>132315579.69</v>
      </c>
      <c r="E7" s="98">
        <v>120539959.93</v>
      </c>
      <c r="F7" s="99">
        <v>11775619.76</v>
      </c>
    </row>
    <row r="8" spans="1:6" ht="19.5" customHeight="1">
      <c r="A8" s="94" t="s">
        <v>57</v>
      </c>
      <c r="B8" s="95" t="s">
        <v>57</v>
      </c>
      <c r="C8" s="96" t="s">
        <v>86</v>
      </c>
      <c r="D8" s="97">
        <v>132315579.69</v>
      </c>
      <c r="E8" s="98">
        <v>120539959.93</v>
      </c>
      <c r="F8" s="99">
        <v>11775619.76</v>
      </c>
    </row>
    <row r="9" spans="1:6" ht="19.5" customHeight="1">
      <c r="A9" s="94" t="s">
        <v>57</v>
      </c>
      <c r="B9" s="95" t="s">
        <v>57</v>
      </c>
      <c r="C9" s="96" t="s">
        <v>88</v>
      </c>
      <c r="D9" s="97">
        <v>126157900.76</v>
      </c>
      <c r="E9" s="98">
        <v>114954073.8</v>
      </c>
      <c r="F9" s="99">
        <v>11203826.96</v>
      </c>
    </row>
    <row r="10" spans="1:6" ht="19.5" customHeight="1">
      <c r="A10" s="94" t="s">
        <v>200</v>
      </c>
      <c r="B10" s="95" t="s">
        <v>102</v>
      </c>
      <c r="C10" s="96" t="s">
        <v>201</v>
      </c>
      <c r="D10" s="97">
        <v>25470252</v>
      </c>
      <c r="E10" s="98">
        <v>25470252</v>
      </c>
      <c r="F10" s="99">
        <v>0</v>
      </c>
    </row>
    <row r="11" spans="1:6" ht="19.5" customHeight="1">
      <c r="A11" s="94" t="s">
        <v>200</v>
      </c>
      <c r="B11" s="95" t="s">
        <v>91</v>
      </c>
      <c r="C11" s="96" t="s">
        <v>202</v>
      </c>
      <c r="D11" s="97">
        <v>783588</v>
      </c>
      <c r="E11" s="98">
        <v>783588</v>
      </c>
      <c r="F11" s="99">
        <v>0</v>
      </c>
    </row>
    <row r="12" spans="1:6" ht="19.5" customHeight="1">
      <c r="A12" s="94" t="s">
        <v>200</v>
      </c>
      <c r="B12" s="95" t="s">
        <v>203</v>
      </c>
      <c r="C12" s="96" t="s">
        <v>204</v>
      </c>
      <c r="D12" s="97">
        <v>50405617</v>
      </c>
      <c r="E12" s="98">
        <v>50405617</v>
      </c>
      <c r="F12" s="99">
        <v>0</v>
      </c>
    </row>
    <row r="13" spans="1:6" ht="19.5" customHeight="1">
      <c r="A13" s="94" t="s">
        <v>200</v>
      </c>
      <c r="B13" s="95" t="s">
        <v>205</v>
      </c>
      <c r="C13" s="96" t="s">
        <v>206</v>
      </c>
      <c r="D13" s="97">
        <v>6935913.12</v>
      </c>
      <c r="E13" s="98">
        <v>6935913.12</v>
      </c>
      <c r="F13" s="99">
        <v>0</v>
      </c>
    </row>
    <row r="14" spans="1:6" ht="19.5" customHeight="1">
      <c r="A14" s="94" t="s">
        <v>200</v>
      </c>
      <c r="B14" s="95" t="s">
        <v>207</v>
      </c>
      <c r="C14" s="96" t="s">
        <v>208</v>
      </c>
      <c r="D14" s="97">
        <v>3467956.56</v>
      </c>
      <c r="E14" s="98">
        <v>3467956.56</v>
      </c>
      <c r="F14" s="99">
        <v>0</v>
      </c>
    </row>
    <row r="15" spans="1:6" ht="19.5" customHeight="1">
      <c r="A15" s="94" t="s">
        <v>200</v>
      </c>
      <c r="B15" s="95" t="s">
        <v>209</v>
      </c>
      <c r="C15" s="96" t="s">
        <v>210</v>
      </c>
      <c r="D15" s="97">
        <v>2644316.7</v>
      </c>
      <c r="E15" s="98">
        <v>2644316.7</v>
      </c>
      <c r="F15" s="99">
        <v>0</v>
      </c>
    </row>
    <row r="16" spans="1:6" ht="19.5" customHeight="1">
      <c r="A16" s="94" t="s">
        <v>200</v>
      </c>
      <c r="B16" s="95" t="s">
        <v>211</v>
      </c>
      <c r="C16" s="96" t="s">
        <v>212</v>
      </c>
      <c r="D16" s="97">
        <v>756400.24</v>
      </c>
      <c r="E16" s="98">
        <v>756400.24</v>
      </c>
      <c r="F16" s="99">
        <v>0</v>
      </c>
    </row>
    <row r="17" spans="1:6" ht="19.5" customHeight="1">
      <c r="A17" s="94" t="s">
        <v>200</v>
      </c>
      <c r="B17" s="95" t="s">
        <v>213</v>
      </c>
      <c r="C17" s="96" t="s">
        <v>116</v>
      </c>
      <c r="D17" s="97">
        <v>8019271.18</v>
      </c>
      <c r="E17" s="98">
        <v>8019271.18</v>
      </c>
      <c r="F17" s="99">
        <v>0</v>
      </c>
    </row>
    <row r="18" spans="1:6" ht="19.5" customHeight="1">
      <c r="A18" s="94" t="s">
        <v>200</v>
      </c>
      <c r="B18" s="95" t="s">
        <v>111</v>
      </c>
      <c r="C18" s="96" t="s">
        <v>214</v>
      </c>
      <c r="D18" s="97">
        <v>16259000</v>
      </c>
      <c r="E18" s="98">
        <v>16259000</v>
      </c>
      <c r="F18" s="99">
        <v>0</v>
      </c>
    </row>
    <row r="19" spans="1:6" ht="19.5" customHeight="1">
      <c r="A19" s="94" t="s">
        <v>215</v>
      </c>
      <c r="B19" s="95" t="s">
        <v>102</v>
      </c>
      <c r="C19" s="96" t="s">
        <v>216</v>
      </c>
      <c r="D19" s="97">
        <v>700000</v>
      </c>
      <c r="E19" s="98">
        <v>0</v>
      </c>
      <c r="F19" s="99">
        <v>700000</v>
      </c>
    </row>
    <row r="20" spans="1:6" ht="19.5" customHeight="1">
      <c r="A20" s="94" t="s">
        <v>215</v>
      </c>
      <c r="B20" s="95" t="s">
        <v>91</v>
      </c>
      <c r="C20" s="96" t="s">
        <v>217</v>
      </c>
      <c r="D20" s="97">
        <v>800000</v>
      </c>
      <c r="E20" s="98">
        <v>0</v>
      </c>
      <c r="F20" s="99">
        <v>800000</v>
      </c>
    </row>
    <row r="21" spans="1:6" ht="19.5" customHeight="1">
      <c r="A21" s="94" t="s">
        <v>215</v>
      </c>
      <c r="B21" s="95" t="s">
        <v>203</v>
      </c>
      <c r="C21" s="96" t="s">
        <v>218</v>
      </c>
      <c r="D21" s="97">
        <v>650000</v>
      </c>
      <c r="E21" s="98">
        <v>0</v>
      </c>
      <c r="F21" s="99">
        <v>650000</v>
      </c>
    </row>
    <row r="22" spans="1:6" ht="19.5" customHeight="1">
      <c r="A22" s="94" t="s">
        <v>215</v>
      </c>
      <c r="B22" s="95" t="s">
        <v>113</v>
      </c>
      <c r="C22" s="96" t="s">
        <v>219</v>
      </c>
      <c r="D22" s="97">
        <v>500000</v>
      </c>
      <c r="E22" s="98">
        <v>0</v>
      </c>
      <c r="F22" s="99">
        <v>500000</v>
      </c>
    </row>
    <row r="23" spans="1:6" ht="19.5" customHeight="1">
      <c r="A23" s="94" t="s">
        <v>215</v>
      </c>
      <c r="B23" s="95" t="s">
        <v>213</v>
      </c>
      <c r="C23" s="96" t="s">
        <v>220</v>
      </c>
      <c r="D23" s="97">
        <v>500000</v>
      </c>
      <c r="E23" s="98">
        <v>0</v>
      </c>
      <c r="F23" s="99">
        <v>500000</v>
      </c>
    </row>
    <row r="24" spans="1:6" ht="19.5" customHeight="1">
      <c r="A24" s="94" t="s">
        <v>215</v>
      </c>
      <c r="B24" s="95" t="s">
        <v>221</v>
      </c>
      <c r="C24" s="96" t="s">
        <v>222</v>
      </c>
      <c r="D24" s="97">
        <v>210000</v>
      </c>
      <c r="E24" s="98">
        <v>0</v>
      </c>
      <c r="F24" s="99">
        <v>210000</v>
      </c>
    </row>
    <row r="25" spans="1:6" ht="19.5" customHeight="1">
      <c r="A25" s="94" t="s">
        <v>215</v>
      </c>
      <c r="B25" s="95" t="s">
        <v>223</v>
      </c>
      <c r="C25" s="96" t="s">
        <v>224</v>
      </c>
      <c r="D25" s="97">
        <v>1341600</v>
      </c>
      <c r="E25" s="98">
        <v>0</v>
      </c>
      <c r="F25" s="99">
        <v>1341600</v>
      </c>
    </row>
    <row r="26" spans="1:6" ht="19.5" customHeight="1">
      <c r="A26" s="94" t="s">
        <v>215</v>
      </c>
      <c r="B26" s="95" t="s">
        <v>225</v>
      </c>
      <c r="C26" s="96" t="s">
        <v>226</v>
      </c>
      <c r="D26" s="97">
        <v>1119666.96</v>
      </c>
      <c r="E26" s="98">
        <v>0</v>
      </c>
      <c r="F26" s="99">
        <v>1119666.96</v>
      </c>
    </row>
    <row r="27" spans="1:6" ht="19.5" customHeight="1">
      <c r="A27" s="94" t="s">
        <v>215</v>
      </c>
      <c r="B27" s="95" t="s">
        <v>227</v>
      </c>
      <c r="C27" s="96" t="s">
        <v>228</v>
      </c>
      <c r="D27" s="97">
        <v>510000</v>
      </c>
      <c r="E27" s="98">
        <v>0</v>
      </c>
      <c r="F27" s="99">
        <v>510000</v>
      </c>
    </row>
    <row r="28" spans="1:6" ht="19.5" customHeight="1">
      <c r="A28" s="94" t="s">
        <v>215</v>
      </c>
      <c r="B28" s="95" t="s">
        <v>229</v>
      </c>
      <c r="C28" s="96" t="s">
        <v>230</v>
      </c>
      <c r="D28" s="97">
        <v>210840</v>
      </c>
      <c r="E28" s="98">
        <v>0</v>
      </c>
      <c r="F28" s="99">
        <v>210840</v>
      </c>
    </row>
    <row r="29" spans="1:6" ht="19.5" customHeight="1">
      <c r="A29" s="94" t="s">
        <v>215</v>
      </c>
      <c r="B29" s="95" t="s">
        <v>111</v>
      </c>
      <c r="C29" s="96" t="s">
        <v>231</v>
      </c>
      <c r="D29" s="97">
        <v>4661720</v>
      </c>
      <c r="E29" s="98">
        <v>0</v>
      </c>
      <c r="F29" s="99">
        <v>4661720</v>
      </c>
    </row>
    <row r="30" spans="1:6" ht="19.5" customHeight="1">
      <c r="A30" s="94" t="s">
        <v>232</v>
      </c>
      <c r="B30" s="95" t="s">
        <v>102</v>
      </c>
      <c r="C30" s="96" t="s">
        <v>233</v>
      </c>
      <c r="D30" s="97">
        <v>173467</v>
      </c>
      <c r="E30" s="98">
        <v>173467</v>
      </c>
      <c r="F30" s="99">
        <v>0</v>
      </c>
    </row>
    <row r="31" spans="1:6" ht="19.5" customHeight="1">
      <c r="A31" s="94" t="s">
        <v>232</v>
      </c>
      <c r="B31" s="95" t="s">
        <v>94</v>
      </c>
      <c r="C31" s="96" t="s">
        <v>234</v>
      </c>
      <c r="D31" s="97">
        <v>38292</v>
      </c>
      <c r="E31" s="98">
        <v>38292</v>
      </c>
      <c r="F31" s="99">
        <v>0</v>
      </c>
    </row>
    <row r="32" spans="1:6" ht="19.5" customHeight="1">
      <c r="A32" s="94" t="s">
        <v>57</v>
      </c>
      <c r="B32" s="95" t="s">
        <v>57</v>
      </c>
      <c r="C32" s="96" t="s">
        <v>97</v>
      </c>
      <c r="D32" s="97">
        <v>794200</v>
      </c>
      <c r="E32" s="98">
        <v>794200</v>
      </c>
      <c r="F32" s="99">
        <v>0</v>
      </c>
    </row>
    <row r="33" spans="1:6" ht="19.5" customHeight="1">
      <c r="A33" s="94" t="s">
        <v>200</v>
      </c>
      <c r="B33" s="95" t="s">
        <v>102</v>
      </c>
      <c r="C33" s="96" t="s">
        <v>201</v>
      </c>
      <c r="D33" s="97">
        <v>700000</v>
      </c>
      <c r="E33" s="98">
        <v>700000</v>
      </c>
      <c r="F33" s="99">
        <v>0</v>
      </c>
    </row>
    <row r="34" spans="1:6" ht="19.5" customHeight="1">
      <c r="A34" s="94" t="s">
        <v>232</v>
      </c>
      <c r="B34" s="95" t="s">
        <v>102</v>
      </c>
      <c r="C34" s="96" t="s">
        <v>233</v>
      </c>
      <c r="D34" s="97">
        <v>94200</v>
      </c>
      <c r="E34" s="98">
        <v>94200</v>
      </c>
      <c r="F34" s="99">
        <v>0</v>
      </c>
    </row>
    <row r="35" spans="1:6" ht="19.5" customHeight="1">
      <c r="A35" s="94" t="s">
        <v>57</v>
      </c>
      <c r="B35" s="95" t="s">
        <v>57</v>
      </c>
      <c r="C35" s="96" t="s">
        <v>105</v>
      </c>
      <c r="D35" s="97">
        <v>5363478.93</v>
      </c>
      <c r="E35" s="98">
        <v>4791686.13</v>
      </c>
      <c r="F35" s="99">
        <v>571792.8</v>
      </c>
    </row>
    <row r="36" spans="1:6" ht="19.5" customHeight="1">
      <c r="A36" s="94" t="s">
        <v>200</v>
      </c>
      <c r="B36" s="95" t="s">
        <v>102</v>
      </c>
      <c r="C36" s="96" t="s">
        <v>201</v>
      </c>
      <c r="D36" s="97">
        <v>1976952</v>
      </c>
      <c r="E36" s="98">
        <v>1976952</v>
      </c>
      <c r="F36" s="99">
        <v>0</v>
      </c>
    </row>
    <row r="37" spans="1:6" ht="19.5" customHeight="1">
      <c r="A37" s="94" t="s">
        <v>200</v>
      </c>
      <c r="B37" s="95" t="s">
        <v>91</v>
      </c>
      <c r="C37" s="96" t="s">
        <v>202</v>
      </c>
      <c r="D37" s="97">
        <v>60456</v>
      </c>
      <c r="E37" s="98">
        <v>60456</v>
      </c>
      <c r="F37" s="99">
        <v>0</v>
      </c>
    </row>
    <row r="38" spans="1:6" ht="19.5" customHeight="1">
      <c r="A38" s="94" t="s">
        <v>200</v>
      </c>
      <c r="B38" s="95" t="s">
        <v>203</v>
      </c>
      <c r="C38" s="96" t="s">
        <v>204</v>
      </c>
      <c r="D38" s="97">
        <v>1209262</v>
      </c>
      <c r="E38" s="98">
        <v>1209262</v>
      </c>
      <c r="F38" s="99">
        <v>0</v>
      </c>
    </row>
    <row r="39" spans="1:6" ht="19.5" customHeight="1">
      <c r="A39" s="94" t="s">
        <v>200</v>
      </c>
      <c r="B39" s="95" t="s">
        <v>205</v>
      </c>
      <c r="C39" s="96" t="s">
        <v>206</v>
      </c>
      <c r="D39" s="97">
        <v>519467.2</v>
      </c>
      <c r="E39" s="98">
        <v>519467.2</v>
      </c>
      <c r="F39" s="99">
        <v>0</v>
      </c>
    </row>
    <row r="40" spans="1:6" ht="19.5" customHeight="1">
      <c r="A40" s="94" t="s">
        <v>200</v>
      </c>
      <c r="B40" s="95" t="s">
        <v>207</v>
      </c>
      <c r="C40" s="96" t="s">
        <v>208</v>
      </c>
      <c r="D40" s="97">
        <v>259733.6</v>
      </c>
      <c r="E40" s="98">
        <v>259733.6</v>
      </c>
      <c r="F40" s="99">
        <v>0</v>
      </c>
    </row>
    <row r="41" spans="1:6" ht="19.5" customHeight="1">
      <c r="A41" s="94" t="s">
        <v>200</v>
      </c>
      <c r="B41" s="95" t="s">
        <v>209</v>
      </c>
      <c r="C41" s="96" t="s">
        <v>210</v>
      </c>
      <c r="D41" s="97">
        <v>198046.87</v>
      </c>
      <c r="E41" s="98">
        <v>198046.87</v>
      </c>
      <c r="F41" s="99">
        <v>0</v>
      </c>
    </row>
    <row r="42" spans="1:6" ht="19.5" customHeight="1">
      <c r="A42" s="94" t="s">
        <v>200</v>
      </c>
      <c r="B42" s="95" t="s">
        <v>211</v>
      </c>
      <c r="C42" s="96" t="s">
        <v>212</v>
      </c>
      <c r="D42" s="97">
        <v>74848.06</v>
      </c>
      <c r="E42" s="98">
        <v>74848.06</v>
      </c>
      <c r="F42" s="99">
        <v>0</v>
      </c>
    </row>
    <row r="43" spans="1:6" ht="19.5" customHeight="1">
      <c r="A43" s="94" t="s">
        <v>200</v>
      </c>
      <c r="B43" s="95" t="s">
        <v>213</v>
      </c>
      <c r="C43" s="96" t="s">
        <v>116</v>
      </c>
      <c r="D43" s="97">
        <v>492920.4</v>
      </c>
      <c r="E43" s="98">
        <v>492920.4</v>
      </c>
      <c r="F43" s="99">
        <v>0</v>
      </c>
    </row>
    <row r="44" spans="1:6" ht="19.5" customHeight="1">
      <c r="A44" s="94" t="s">
        <v>215</v>
      </c>
      <c r="B44" s="95" t="s">
        <v>102</v>
      </c>
      <c r="C44" s="96" t="s">
        <v>216</v>
      </c>
      <c r="D44" s="97">
        <v>20000</v>
      </c>
      <c r="E44" s="98">
        <v>0</v>
      </c>
      <c r="F44" s="99">
        <v>20000</v>
      </c>
    </row>
    <row r="45" spans="1:6" ht="19.5" customHeight="1">
      <c r="A45" s="94" t="s">
        <v>215</v>
      </c>
      <c r="B45" s="95" t="s">
        <v>94</v>
      </c>
      <c r="C45" s="96" t="s">
        <v>235</v>
      </c>
      <c r="D45" s="97">
        <v>44000</v>
      </c>
      <c r="E45" s="98">
        <v>0</v>
      </c>
      <c r="F45" s="99">
        <v>44000</v>
      </c>
    </row>
    <row r="46" spans="1:6" ht="19.5" customHeight="1">
      <c r="A46" s="94" t="s">
        <v>215</v>
      </c>
      <c r="B46" s="95" t="s">
        <v>109</v>
      </c>
      <c r="C46" s="96" t="s">
        <v>236</v>
      </c>
      <c r="D46" s="97">
        <v>20000</v>
      </c>
      <c r="E46" s="98">
        <v>0</v>
      </c>
      <c r="F46" s="99">
        <v>20000</v>
      </c>
    </row>
    <row r="47" spans="1:6" ht="19.5" customHeight="1">
      <c r="A47" s="94" t="s">
        <v>215</v>
      </c>
      <c r="B47" s="95" t="s">
        <v>203</v>
      </c>
      <c r="C47" s="96" t="s">
        <v>218</v>
      </c>
      <c r="D47" s="97">
        <v>20000</v>
      </c>
      <c r="E47" s="98">
        <v>0</v>
      </c>
      <c r="F47" s="99">
        <v>20000</v>
      </c>
    </row>
    <row r="48" spans="1:6" ht="19.5" customHeight="1">
      <c r="A48" s="94" t="s">
        <v>215</v>
      </c>
      <c r="B48" s="95" t="s">
        <v>113</v>
      </c>
      <c r="C48" s="96" t="s">
        <v>219</v>
      </c>
      <c r="D48" s="97">
        <v>6000</v>
      </c>
      <c r="E48" s="98">
        <v>0</v>
      </c>
      <c r="F48" s="99">
        <v>6000</v>
      </c>
    </row>
    <row r="49" spans="1:6" ht="19.5" customHeight="1">
      <c r="A49" s="94" t="s">
        <v>215</v>
      </c>
      <c r="B49" s="95" t="s">
        <v>213</v>
      </c>
      <c r="C49" s="96" t="s">
        <v>220</v>
      </c>
      <c r="D49" s="97">
        <v>10000</v>
      </c>
      <c r="E49" s="98">
        <v>0</v>
      </c>
      <c r="F49" s="99">
        <v>10000</v>
      </c>
    </row>
    <row r="50" spans="1:6" ht="19.5" customHeight="1">
      <c r="A50" s="94" t="s">
        <v>215</v>
      </c>
      <c r="B50" s="95" t="s">
        <v>221</v>
      </c>
      <c r="C50" s="96" t="s">
        <v>222</v>
      </c>
      <c r="D50" s="97">
        <v>4000</v>
      </c>
      <c r="E50" s="98">
        <v>0</v>
      </c>
      <c r="F50" s="99">
        <v>4000</v>
      </c>
    </row>
    <row r="51" spans="1:6" ht="19.5" customHeight="1">
      <c r="A51" s="94" t="s">
        <v>215</v>
      </c>
      <c r="B51" s="95" t="s">
        <v>223</v>
      </c>
      <c r="C51" s="96" t="s">
        <v>224</v>
      </c>
      <c r="D51" s="97">
        <v>97205.12</v>
      </c>
      <c r="E51" s="98">
        <v>0</v>
      </c>
      <c r="F51" s="99">
        <v>97205.12</v>
      </c>
    </row>
    <row r="52" spans="1:6" ht="19.5" customHeight="1">
      <c r="A52" s="94" t="s">
        <v>215</v>
      </c>
      <c r="B52" s="95" t="s">
        <v>225</v>
      </c>
      <c r="C52" s="96" t="s">
        <v>226</v>
      </c>
      <c r="D52" s="97">
        <v>84307.68</v>
      </c>
      <c r="E52" s="98">
        <v>0</v>
      </c>
      <c r="F52" s="99">
        <v>84307.68</v>
      </c>
    </row>
    <row r="53" spans="1:6" ht="19.5" customHeight="1">
      <c r="A53" s="94" t="s">
        <v>215</v>
      </c>
      <c r="B53" s="95" t="s">
        <v>227</v>
      </c>
      <c r="C53" s="96" t="s">
        <v>228</v>
      </c>
      <c r="D53" s="97">
        <v>35000</v>
      </c>
      <c r="E53" s="98">
        <v>0</v>
      </c>
      <c r="F53" s="99">
        <v>35000</v>
      </c>
    </row>
    <row r="54" spans="1:6" ht="19.5" customHeight="1">
      <c r="A54" s="94" t="s">
        <v>215</v>
      </c>
      <c r="B54" s="95" t="s">
        <v>111</v>
      </c>
      <c r="C54" s="96" t="s">
        <v>231</v>
      </c>
      <c r="D54" s="97">
        <v>231280</v>
      </c>
      <c r="E54" s="98">
        <v>0</v>
      </c>
      <c r="F54" s="99">
        <v>231280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237</v>
      </c>
    </row>
    <row r="2" spans="1:16" ht="19.5" customHeight="1">
      <c r="A2" s="234" t="s">
        <v>238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9.5" customHeight="1">
      <c r="A3" s="235" t="s">
        <v>5</v>
      </c>
      <c r="B3" s="235"/>
      <c r="C3" s="235"/>
      <c r="D3" s="235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0" t="s">
        <v>9</v>
      </c>
      <c r="B4" s="231"/>
      <c r="C4" s="231"/>
      <c r="D4" s="232"/>
      <c r="E4" s="233"/>
      <c r="F4" s="229" t="s">
        <v>60</v>
      </c>
      <c r="G4" s="222" t="s">
        <v>239</v>
      </c>
      <c r="H4" s="222" t="s">
        <v>240</v>
      </c>
      <c r="I4" s="222" t="s">
        <v>241</v>
      </c>
      <c r="J4" s="222" t="s">
        <v>242</v>
      </c>
      <c r="K4" s="222" t="s">
        <v>243</v>
      </c>
      <c r="L4" s="222" t="s">
        <v>244</v>
      </c>
      <c r="M4" s="222" t="s">
        <v>245</v>
      </c>
      <c r="N4" s="222" t="s">
        <v>246</v>
      </c>
      <c r="O4" s="222" t="s">
        <v>247</v>
      </c>
      <c r="P4" s="222" t="s">
        <v>248</v>
      </c>
    </row>
    <row r="5" spans="1:16" ht="19.5" customHeight="1">
      <c r="A5" s="224" t="s">
        <v>64</v>
      </c>
      <c r="B5" s="225"/>
      <c r="C5" s="226"/>
      <c r="D5" s="227" t="s">
        <v>175</v>
      </c>
      <c r="E5" s="229" t="s">
        <v>176</v>
      </c>
      <c r="F5" s="229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28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19.5" customHeight="1">
      <c r="A7" s="108" t="s">
        <v>57</v>
      </c>
      <c r="B7" s="108" t="s">
        <v>57</v>
      </c>
      <c r="C7" s="109" t="s">
        <v>57</v>
      </c>
      <c r="D7" s="110" t="s">
        <v>57</v>
      </c>
      <c r="E7" s="111" t="s">
        <v>67</v>
      </c>
      <c r="F7" s="108">
        <f aca="true" t="shared" si="0" ref="F7:F21">SUM(G7:P7)</f>
        <v>178282278.93</v>
      </c>
      <c r="G7" s="108">
        <v>121784000.93</v>
      </c>
      <c r="H7" s="108">
        <v>46373519.76</v>
      </c>
      <c r="I7" s="108">
        <v>4441739</v>
      </c>
      <c r="J7" s="108">
        <v>0</v>
      </c>
      <c r="K7" s="108">
        <v>0</v>
      </c>
      <c r="L7" s="108">
        <v>2531269.24</v>
      </c>
      <c r="M7" s="108">
        <v>0</v>
      </c>
      <c r="N7" s="108">
        <v>0</v>
      </c>
      <c r="O7" s="108">
        <v>0</v>
      </c>
      <c r="P7" s="112">
        <v>3151750</v>
      </c>
    </row>
    <row r="8" spans="1:16" ht="19.5" customHeight="1">
      <c r="A8" s="108" t="s">
        <v>57</v>
      </c>
      <c r="B8" s="108" t="s">
        <v>57</v>
      </c>
      <c r="C8" s="109" t="s">
        <v>57</v>
      </c>
      <c r="D8" s="110" t="s">
        <v>57</v>
      </c>
      <c r="E8" s="111" t="s">
        <v>86</v>
      </c>
      <c r="F8" s="108">
        <f t="shared" si="0"/>
        <v>178282278.93</v>
      </c>
      <c r="G8" s="108">
        <v>121784000.93</v>
      </c>
      <c r="H8" s="108">
        <v>46373519.76</v>
      </c>
      <c r="I8" s="108">
        <v>4441739</v>
      </c>
      <c r="J8" s="108">
        <v>0</v>
      </c>
      <c r="K8" s="108">
        <v>0</v>
      </c>
      <c r="L8" s="108">
        <v>2531269.24</v>
      </c>
      <c r="M8" s="108">
        <v>0</v>
      </c>
      <c r="N8" s="108">
        <v>0</v>
      </c>
      <c r="O8" s="108">
        <v>0</v>
      </c>
      <c r="P8" s="112">
        <v>3151750</v>
      </c>
    </row>
    <row r="9" spans="1:16" ht="19.5" customHeight="1">
      <c r="A9" s="108" t="s">
        <v>57</v>
      </c>
      <c r="B9" s="108" t="s">
        <v>57</v>
      </c>
      <c r="C9" s="109" t="s">
        <v>57</v>
      </c>
      <c r="D9" s="110" t="s">
        <v>87</v>
      </c>
      <c r="E9" s="111" t="s">
        <v>88</v>
      </c>
      <c r="F9" s="108">
        <f t="shared" si="0"/>
        <v>171601000</v>
      </c>
      <c r="G9" s="108">
        <v>116292314.8</v>
      </c>
      <c r="H9" s="108">
        <v>45401726.96</v>
      </c>
      <c r="I9" s="108">
        <v>4223939</v>
      </c>
      <c r="J9" s="108">
        <v>0</v>
      </c>
      <c r="K9" s="108">
        <v>0</v>
      </c>
      <c r="L9" s="108">
        <v>2531269.24</v>
      </c>
      <c r="M9" s="108">
        <v>0</v>
      </c>
      <c r="N9" s="108">
        <v>0</v>
      </c>
      <c r="O9" s="108">
        <v>0</v>
      </c>
      <c r="P9" s="112">
        <v>3151750</v>
      </c>
    </row>
    <row r="10" spans="1:16" ht="19.5" customHeight="1">
      <c r="A10" s="108" t="s">
        <v>89</v>
      </c>
      <c r="B10" s="108" t="s">
        <v>90</v>
      </c>
      <c r="C10" s="109" t="s">
        <v>91</v>
      </c>
      <c r="D10" s="110" t="s">
        <v>92</v>
      </c>
      <c r="E10" s="111" t="s">
        <v>93</v>
      </c>
      <c r="F10" s="108">
        <f t="shared" si="0"/>
        <v>825000</v>
      </c>
      <c r="G10" s="108">
        <v>0</v>
      </c>
      <c r="H10" s="108">
        <v>825000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89</v>
      </c>
      <c r="B11" s="108" t="s">
        <v>90</v>
      </c>
      <c r="C11" s="109" t="s">
        <v>94</v>
      </c>
      <c r="D11" s="110" t="s">
        <v>92</v>
      </c>
      <c r="E11" s="111" t="s">
        <v>95</v>
      </c>
      <c r="F11" s="108">
        <f t="shared" si="0"/>
        <v>170776000</v>
      </c>
      <c r="G11" s="108">
        <v>116292314.8</v>
      </c>
      <c r="H11" s="108">
        <v>44576726.96</v>
      </c>
      <c r="I11" s="108">
        <v>4223939</v>
      </c>
      <c r="J11" s="108">
        <v>0</v>
      </c>
      <c r="K11" s="108">
        <v>0</v>
      </c>
      <c r="L11" s="108">
        <v>2531269.24</v>
      </c>
      <c r="M11" s="108">
        <v>0</v>
      </c>
      <c r="N11" s="108">
        <v>0</v>
      </c>
      <c r="O11" s="108">
        <v>0</v>
      </c>
      <c r="P11" s="112">
        <v>3151750</v>
      </c>
    </row>
    <row r="12" spans="1:16" ht="19.5" customHeight="1">
      <c r="A12" s="108" t="s">
        <v>57</v>
      </c>
      <c r="B12" s="108" t="s">
        <v>57</v>
      </c>
      <c r="C12" s="109" t="s">
        <v>57</v>
      </c>
      <c r="D12" s="110" t="s">
        <v>96</v>
      </c>
      <c r="E12" s="111" t="s">
        <v>97</v>
      </c>
      <c r="F12" s="108">
        <f t="shared" si="0"/>
        <v>794200</v>
      </c>
      <c r="G12" s="108">
        <v>700000</v>
      </c>
      <c r="H12" s="108">
        <v>0</v>
      </c>
      <c r="I12" s="108">
        <v>94200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98</v>
      </c>
      <c r="B13" s="108" t="s">
        <v>94</v>
      </c>
      <c r="C13" s="109" t="s">
        <v>91</v>
      </c>
      <c r="D13" s="110" t="s">
        <v>99</v>
      </c>
      <c r="E13" s="111" t="s">
        <v>100</v>
      </c>
      <c r="F13" s="108">
        <f t="shared" si="0"/>
        <v>94200</v>
      </c>
      <c r="G13" s="108">
        <v>0</v>
      </c>
      <c r="H13" s="108">
        <v>0</v>
      </c>
      <c r="I13" s="108">
        <v>94200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101</v>
      </c>
      <c r="B14" s="108" t="s">
        <v>91</v>
      </c>
      <c r="C14" s="109" t="s">
        <v>102</v>
      </c>
      <c r="D14" s="110" t="s">
        <v>99</v>
      </c>
      <c r="E14" s="111" t="s">
        <v>103</v>
      </c>
      <c r="F14" s="108">
        <f t="shared" si="0"/>
        <v>700000</v>
      </c>
      <c r="G14" s="108">
        <v>700000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57</v>
      </c>
      <c r="B15" s="108" t="s">
        <v>57</v>
      </c>
      <c r="C15" s="109" t="s">
        <v>57</v>
      </c>
      <c r="D15" s="110" t="s">
        <v>104</v>
      </c>
      <c r="E15" s="111" t="s">
        <v>105</v>
      </c>
      <c r="F15" s="108">
        <f t="shared" si="0"/>
        <v>5887078.93</v>
      </c>
      <c r="G15" s="108">
        <v>4791686.13</v>
      </c>
      <c r="H15" s="108">
        <v>971792.8</v>
      </c>
      <c r="I15" s="108">
        <v>123600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89</v>
      </c>
      <c r="B16" s="108" t="s">
        <v>91</v>
      </c>
      <c r="C16" s="109" t="s">
        <v>90</v>
      </c>
      <c r="D16" s="110" t="s">
        <v>106</v>
      </c>
      <c r="E16" s="111" t="s">
        <v>107</v>
      </c>
      <c r="F16" s="108">
        <f t="shared" si="0"/>
        <v>4402110.86</v>
      </c>
      <c r="G16" s="108">
        <v>3321518.06</v>
      </c>
      <c r="H16" s="108">
        <v>956992.8</v>
      </c>
      <c r="I16" s="108">
        <v>123600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2">
        <v>0</v>
      </c>
    </row>
    <row r="17" spans="1:16" ht="19.5" customHeight="1">
      <c r="A17" s="108" t="s">
        <v>98</v>
      </c>
      <c r="B17" s="108" t="s">
        <v>94</v>
      </c>
      <c r="C17" s="109" t="s">
        <v>94</v>
      </c>
      <c r="D17" s="110" t="s">
        <v>106</v>
      </c>
      <c r="E17" s="111" t="s">
        <v>108</v>
      </c>
      <c r="F17" s="108">
        <f t="shared" si="0"/>
        <v>519467.2</v>
      </c>
      <c r="G17" s="108">
        <v>519467.2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2">
        <v>0</v>
      </c>
    </row>
    <row r="18" spans="1:16" ht="19.5" customHeight="1">
      <c r="A18" s="108" t="s">
        <v>98</v>
      </c>
      <c r="B18" s="108" t="s">
        <v>94</v>
      </c>
      <c r="C18" s="109" t="s">
        <v>109</v>
      </c>
      <c r="D18" s="110" t="s">
        <v>106</v>
      </c>
      <c r="E18" s="111" t="s">
        <v>110</v>
      </c>
      <c r="F18" s="108">
        <f t="shared" si="0"/>
        <v>259733.6</v>
      </c>
      <c r="G18" s="108">
        <v>259733.6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12">
        <v>0</v>
      </c>
    </row>
    <row r="19" spans="1:16" ht="19.5" customHeight="1">
      <c r="A19" s="108" t="s">
        <v>98</v>
      </c>
      <c r="B19" s="108" t="s">
        <v>94</v>
      </c>
      <c r="C19" s="109" t="s">
        <v>111</v>
      </c>
      <c r="D19" s="110" t="s">
        <v>106</v>
      </c>
      <c r="E19" s="111" t="s">
        <v>112</v>
      </c>
      <c r="F19" s="108">
        <f t="shared" si="0"/>
        <v>14800</v>
      </c>
      <c r="G19" s="108">
        <v>0</v>
      </c>
      <c r="H19" s="108">
        <v>14800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12">
        <v>0</v>
      </c>
    </row>
    <row r="20" spans="1:16" ht="19.5" customHeight="1">
      <c r="A20" s="108" t="s">
        <v>101</v>
      </c>
      <c r="B20" s="108" t="s">
        <v>113</v>
      </c>
      <c r="C20" s="109" t="s">
        <v>91</v>
      </c>
      <c r="D20" s="110" t="s">
        <v>106</v>
      </c>
      <c r="E20" s="111" t="s">
        <v>114</v>
      </c>
      <c r="F20" s="108">
        <f t="shared" si="0"/>
        <v>198046.87</v>
      </c>
      <c r="G20" s="108">
        <v>198046.87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v>0</v>
      </c>
    </row>
    <row r="21" spans="1:16" ht="19.5" customHeight="1">
      <c r="A21" s="108" t="s">
        <v>115</v>
      </c>
      <c r="B21" s="108" t="s">
        <v>91</v>
      </c>
      <c r="C21" s="109" t="s">
        <v>102</v>
      </c>
      <c r="D21" s="110" t="s">
        <v>106</v>
      </c>
      <c r="E21" s="111" t="s">
        <v>116</v>
      </c>
      <c r="F21" s="108">
        <f t="shared" si="0"/>
        <v>492920.4</v>
      </c>
      <c r="G21" s="108">
        <v>492920.4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249</v>
      </c>
    </row>
    <row r="2" spans="1:33" ht="19.5" customHeight="1">
      <c r="A2" s="234" t="s">
        <v>250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33"/>
      <c r="F4" s="229" t="s">
        <v>67</v>
      </c>
      <c r="G4" s="241" t="s">
        <v>239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4"/>
      <c r="U4" s="241" t="s">
        <v>251</v>
      </c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3"/>
      <c r="AG4" s="244"/>
    </row>
    <row r="5" spans="1:33" ht="19.5" customHeight="1">
      <c r="A5" s="224" t="s">
        <v>64</v>
      </c>
      <c r="B5" s="225"/>
      <c r="C5" s="226"/>
      <c r="D5" s="227" t="s">
        <v>175</v>
      </c>
      <c r="E5" s="229" t="s">
        <v>176</v>
      </c>
      <c r="F5" s="238"/>
      <c r="G5" s="238" t="s">
        <v>180</v>
      </c>
      <c r="H5" s="238" t="s">
        <v>252</v>
      </c>
      <c r="I5" s="238" t="s">
        <v>253</v>
      </c>
      <c r="J5" s="238" t="s">
        <v>254</v>
      </c>
      <c r="K5" s="238" t="s">
        <v>255</v>
      </c>
      <c r="L5" s="238" t="s">
        <v>256</v>
      </c>
      <c r="M5" s="238" t="s">
        <v>257</v>
      </c>
      <c r="N5" s="238" t="s">
        <v>258</v>
      </c>
      <c r="O5" s="238" t="s">
        <v>259</v>
      </c>
      <c r="P5" s="238" t="s">
        <v>260</v>
      </c>
      <c r="Q5" s="238" t="s">
        <v>261</v>
      </c>
      <c r="R5" s="238" t="s">
        <v>262</v>
      </c>
      <c r="S5" s="238" t="s">
        <v>263</v>
      </c>
      <c r="T5" s="238" t="s">
        <v>264</v>
      </c>
      <c r="U5" s="238" t="s">
        <v>180</v>
      </c>
      <c r="V5" s="238" t="s">
        <v>265</v>
      </c>
      <c r="W5" s="238" t="s">
        <v>266</v>
      </c>
      <c r="X5" s="238" t="s">
        <v>267</v>
      </c>
      <c r="Y5" s="238" t="s">
        <v>268</v>
      </c>
      <c r="Z5" s="238" t="s">
        <v>269</v>
      </c>
      <c r="AA5" s="238" t="s">
        <v>270</v>
      </c>
      <c r="AB5" s="238" t="s">
        <v>263</v>
      </c>
      <c r="AC5" s="238" t="s">
        <v>271</v>
      </c>
      <c r="AD5" s="238" t="s">
        <v>272</v>
      </c>
      <c r="AE5" s="240" t="s">
        <v>273</v>
      </c>
      <c r="AF5" s="245" t="s">
        <v>274</v>
      </c>
      <c r="AG5" s="236" t="s">
        <v>275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28"/>
      <c r="AF6" s="245" t="s">
        <v>276</v>
      </c>
      <c r="AG6" s="237"/>
    </row>
    <row r="7" spans="1:33" ht="19.5" customHeight="1">
      <c r="A7" s="108" t="s">
        <v>57</v>
      </c>
      <c r="B7" s="108" t="s">
        <v>57</v>
      </c>
      <c r="C7" s="108" t="s">
        <v>57</v>
      </c>
      <c r="D7" s="108" t="s">
        <v>57</v>
      </c>
      <c r="E7" s="108" t="s">
        <v>67</v>
      </c>
      <c r="F7" s="112">
        <f aca="true" t="shared" si="0" ref="F7:F19">SUM(G7,U7)</f>
        <v>126225739.93</v>
      </c>
      <c r="G7" s="115">
        <v>121784000.93</v>
      </c>
      <c r="H7" s="108">
        <v>28147204</v>
      </c>
      <c r="I7" s="108">
        <v>844044</v>
      </c>
      <c r="J7" s="108">
        <v>0</v>
      </c>
      <c r="K7" s="108">
        <v>0</v>
      </c>
      <c r="L7" s="108">
        <v>51614879</v>
      </c>
      <c r="M7" s="108">
        <v>7455380.32</v>
      </c>
      <c r="N7" s="112">
        <v>3727690.16</v>
      </c>
      <c r="O7" s="112">
        <v>2842363.57</v>
      </c>
      <c r="P7" s="112">
        <v>0</v>
      </c>
      <c r="Q7" s="112">
        <v>831248.3</v>
      </c>
      <c r="R7" s="112">
        <v>8512191.58</v>
      </c>
      <c r="S7" s="112">
        <v>0</v>
      </c>
      <c r="T7" s="112">
        <v>17809000</v>
      </c>
      <c r="U7" s="108">
        <v>4441739</v>
      </c>
      <c r="V7" s="108">
        <v>267667</v>
      </c>
      <c r="W7" s="108">
        <v>0</v>
      </c>
      <c r="X7" s="108">
        <v>0</v>
      </c>
      <c r="Y7" s="108">
        <v>0</v>
      </c>
      <c r="Z7" s="108">
        <v>38292</v>
      </c>
      <c r="AA7" s="108">
        <v>0</v>
      </c>
      <c r="AB7" s="112">
        <v>0</v>
      </c>
      <c r="AC7" s="110">
        <v>3912180</v>
      </c>
      <c r="AD7" s="115">
        <v>0</v>
      </c>
      <c r="AE7" s="108">
        <v>0</v>
      </c>
      <c r="AF7" s="33">
        <v>0</v>
      </c>
      <c r="AG7" s="116">
        <v>223600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8" t="s">
        <v>57</v>
      </c>
      <c r="E8" s="108" t="s">
        <v>86</v>
      </c>
      <c r="F8" s="112">
        <f t="shared" si="0"/>
        <v>126225739.93</v>
      </c>
      <c r="G8" s="115">
        <v>121784000.93</v>
      </c>
      <c r="H8" s="108">
        <v>28147204</v>
      </c>
      <c r="I8" s="108">
        <v>844044</v>
      </c>
      <c r="J8" s="108">
        <v>0</v>
      </c>
      <c r="K8" s="108">
        <v>0</v>
      </c>
      <c r="L8" s="108">
        <v>51614879</v>
      </c>
      <c r="M8" s="108">
        <v>7455380.32</v>
      </c>
      <c r="N8" s="112">
        <v>3727690.16</v>
      </c>
      <c r="O8" s="112">
        <v>2842363.57</v>
      </c>
      <c r="P8" s="112">
        <v>0</v>
      </c>
      <c r="Q8" s="112">
        <v>831248.3</v>
      </c>
      <c r="R8" s="112">
        <v>8512191.58</v>
      </c>
      <c r="S8" s="112">
        <v>0</v>
      </c>
      <c r="T8" s="112">
        <v>17809000</v>
      </c>
      <c r="U8" s="108">
        <v>4441739</v>
      </c>
      <c r="V8" s="108">
        <v>267667</v>
      </c>
      <c r="W8" s="108">
        <v>0</v>
      </c>
      <c r="X8" s="108">
        <v>0</v>
      </c>
      <c r="Y8" s="108">
        <v>0</v>
      </c>
      <c r="Z8" s="108">
        <v>38292</v>
      </c>
      <c r="AA8" s="108">
        <v>0</v>
      </c>
      <c r="AB8" s="112">
        <v>0</v>
      </c>
      <c r="AC8" s="110">
        <v>3912180</v>
      </c>
      <c r="AD8" s="115">
        <v>0</v>
      </c>
      <c r="AE8" s="108">
        <v>0</v>
      </c>
      <c r="AF8" s="33">
        <v>0</v>
      </c>
      <c r="AG8" s="116">
        <v>223600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8" t="s">
        <v>87</v>
      </c>
      <c r="E9" s="108" t="s">
        <v>88</v>
      </c>
      <c r="F9" s="112">
        <f t="shared" si="0"/>
        <v>120516253.8</v>
      </c>
      <c r="G9" s="115">
        <v>116292314.8</v>
      </c>
      <c r="H9" s="108">
        <v>25470252</v>
      </c>
      <c r="I9" s="108">
        <v>783588</v>
      </c>
      <c r="J9" s="108">
        <v>0</v>
      </c>
      <c r="K9" s="108">
        <v>0</v>
      </c>
      <c r="L9" s="108">
        <v>50405617</v>
      </c>
      <c r="M9" s="108">
        <v>6935913.12</v>
      </c>
      <c r="N9" s="112">
        <v>3467956.56</v>
      </c>
      <c r="O9" s="112">
        <v>2644316.7</v>
      </c>
      <c r="P9" s="112">
        <v>0</v>
      </c>
      <c r="Q9" s="112">
        <v>756400.24</v>
      </c>
      <c r="R9" s="112">
        <v>8019271.18</v>
      </c>
      <c r="S9" s="112">
        <v>0</v>
      </c>
      <c r="T9" s="112">
        <v>17809000</v>
      </c>
      <c r="U9" s="108">
        <v>4223939</v>
      </c>
      <c r="V9" s="108">
        <v>173467</v>
      </c>
      <c r="W9" s="108">
        <v>0</v>
      </c>
      <c r="X9" s="108">
        <v>0</v>
      </c>
      <c r="Y9" s="108">
        <v>0</v>
      </c>
      <c r="Z9" s="108">
        <v>38292</v>
      </c>
      <c r="AA9" s="108">
        <v>0</v>
      </c>
      <c r="AB9" s="112">
        <v>0</v>
      </c>
      <c r="AC9" s="110">
        <v>3912180</v>
      </c>
      <c r="AD9" s="115">
        <v>0</v>
      </c>
      <c r="AE9" s="108">
        <v>0</v>
      </c>
      <c r="AF9" s="33">
        <v>0</v>
      </c>
      <c r="AG9" s="116">
        <v>100000</v>
      </c>
    </row>
    <row r="10" spans="1:33" ht="19.5" customHeight="1">
      <c r="A10" s="108" t="s">
        <v>89</v>
      </c>
      <c r="B10" s="108" t="s">
        <v>90</v>
      </c>
      <c r="C10" s="108" t="s">
        <v>94</v>
      </c>
      <c r="D10" s="108" t="s">
        <v>92</v>
      </c>
      <c r="E10" s="108" t="s">
        <v>95</v>
      </c>
      <c r="F10" s="112">
        <f t="shared" si="0"/>
        <v>120516253.8</v>
      </c>
      <c r="G10" s="115">
        <v>116292314.8</v>
      </c>
      <c r="H10" s="108">
        <v>25470252</v>
      </c>
      <c r="I10" s="108">
        <v>783588</v>
      </c>
      <c r="J10" s="108">
        <v>0</v>
      </c>
      <c r="K10" s="108">
        <v>0</v>
      </c>
      <c r="L10" s="108">
        <v>50405617</v>
      </c>
      <c r="M10" s="108">
        <v>6935913.12</v>
      </c>
      <c r="N10" s="112">
        <v>3467956.56</v>
      </c>
      <c r="O10" s="112">
        <v>2644316.7</v>
      </c>
      <c r="P10" s="112">
        <v>0</v>
      </c>
      <c r="Q10" s="112">
        <v>756400.24</v>
      </c>
      <c r="R10" s="112">
        <v>8019271.18</v>
      </c>
      <c r="S10" s="112">
        <v>0</v>
      </c>
      <c r="T10" s="112">
        <v>17809000</v>
      </c>
      <c r="U10" s="108">
        <v>4223939</v>
      </c>
      <c r="V10" s="108">
        <v>173467</v>
      </c>
      <c r="W10" s="108">
        <v>0</v>
      </c>
      <c r="X10" s="108">
        <v>0</v>
      </c>
      <c r="Y10" s="108">
        <v>0</v>
      </c>
      <c r="Z10" s="108">
        <v>38292</v>
      </c>
      <c r="AA10" s="108">
        <v>0</v>
      </c>
      <c r="AB10" s="112">
        <v>0</v>
      </c>
      <c r="AC10" s="110">
        <v>3912180</v>
      </c>
      <c r="AD10" s="115">
        <v>0</v>
      </c>
      <c r="AE10" s="108">
        <v>0</v>
      </c>
      <c r="AF10" s="33">
        <v>0</v>
      </c>
      <c r="AG10" s="116">
        <v>100000</v>
      </c>
    </row>
    <row r="11" spans="1:33" ht="19.5" customHeight="1">
      <c r="A11" s="108" t="s">
        <v>57</v>
      </c>
      <c r="B11" s="108" t="s">
        <v>57</v>
      </c>
      <c r="C11" s="108" t="s">
        <v>57</v>
      </c>
      <c r="D11" s="108" t="s">
        <v>96</v>
      </c>
      <c r="E11" s="108" t="s">
        <v>97</v>
      </c>
      <c r="F11" s="112">
        <f t="shared" si="0"/>
        <v>794200</v>
      </c>
      <c r="G11" s="115">
        <v>700000</v>
      </c>
      <c r="H11" s="108">
        <v>700000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94200</v>
      </c>
      <c r="V11" s="108">
        <v>94200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0</v>
      </c>
    </row>
    <row r="12" spans="1:33" ht="19.5" customHeight="1">
      <c r="A12" s="108" t="s">
        <v>98</v>
      </c>
      <c r="B12" s="108" t="s">
        <v>94</v>
      </c>
      <c r="C12" s="108" t="s">
        <v>91</v>
      </c>
      <c r="D12" s="108" t="s">
        <v>99</v>
      </c>
      <c r="E12" s="108" t="s">
        <v>100</v>
      </c>
      <c r="F12" s="112">
        <f t="shared" si="0"/>
        <v>94200</v>
      </c>
      <c r="G12" s="115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94200</v>
      </c>
      <c r="V12" s="108">
        <v>94200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101</v>
      </c>
      <c r="B13" s="108" t="s">
        <v>91</v>
      </c>
      <c r="C13" s="108" t="s">
        <v>102</v>
      </c>
      <c r="D13" s="108" t="s">
        <v>99</v>
      </c>
      <c r="E13" s="108" t="s">
        <v>103</v>
      </c>
      <c r="F13" s="112">
        <f t="shared" si="0"/>
        <v>700000</v>
      </c>
      <c r="G13" s="115">
        <v>700000</v>
      </c>
      <c r="H13" s="108">
        <v>700000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57</v>
      </c>
      <c r="B14" s="108" t="s">
        <v>57</v>
      </c>
      <c r="C14" s="108" t="s">
        <v>57</v>
      </c>
      <c r="D14" s="108" t="s">
        <v>104</v>
      </c>
      <c r="E14" s="108" t="s">
        <v>105</v>
      </c>
      <c r="F14" s="112">
        <f t="shared" si="0"/>
        <v>4915286.13</v>
      </c>
      <c r="G14" s="115">
        <v>4791686.13</v>
      </c>
      <c r="H14" s="108">
        <v>1976952</v>
      </c>
      <c r="I14" s="108">
        <v>60456</v>
      </c>
      <c r="J14" s="108">
        <v>0</v>
      </c>
      <c r="K14" s="108">
        <v>0</v>
      </c>
      <c r="L14" s="108">
        <v>1209262</v>
      </c>
      <c r="M14" s="108">
        <v>519467.2</v>
      </c>
      <c r="N14" s="112">
        <v>259733.6</v>
      </c>
      <c r="O14" s="112">
        <v>198046.87</v>
      </c>
      <c r="P14" s="112">
        <v>0</v>
      </c>
      <c r="Q14" s="112">
        <v>74848.06</v>
      </c>
      <c r="R14" s="112">
        <v>492920.4</v>
      </c>
      <c r="S14" s="112">
        <v>0</v>
      </c>
      <c r="T14" s="112">
        <v>0</v>
      </c>
      <c r="U14" s="108">
        <v>123600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123600</v>
      </c>
    </row>
    <row r="15" spans="1:33" ht="19.5" customHeight="1">
      <c r="A15" s="108" t="s">
        <v>89</v>
      </c>
      <c r="B15" s="108" t="s">
        <v>91</v>
      </c>
      <c r="C15" s="108" t="s">
        <v>90</v>
      </c>
      <c r="D15" s="108" t="s">
        <v>106</v>
      </c>
      <c r="E15" s="108" t="s">
        <v>107</v>
      </c>
      <c r="F15" s="112">
        <f t="shared" si="0"/>
        <v>3445118.06</v>
      </c>
      <c r="G15" s="115">
        <v>3321518.06</v>
      </c>
      <c r="H15" s="108">
        <v>1976952</v>
      </c>
      <c r="I15" s="108">
        <v>60456</v>
      </c>
      <c r="J15" s="108">
        <v>0</v>
      </c>
      <c r="K15" s="108">
        <v>0</v>
      </c>
      <c r="L15" s="108">
        <v>1209262</v>
      </c>
      <c r="M15" s="108">
        <v>0</v>
      </c>
      <c r="N15" s="112">
        <v>0</v>
      </c>
      <c r="O15" s="112">
        <v>0</v>
      </c>
      <c r="P15" s="112">
        <v>0</v>
      </c>
      <c r="Q15" s="112">
        <v>74848.06</v>
      </c>
      <c r="R15" s="112">
        <v>0</v>
      </c>
      <c r="S15" s="112">
        <v>0</v>
      </c>
      <c r="T15" s="112">
        <v>0</v>
      </c>
      <c r="U15" s="108">
        <v>123600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33">
        <v>0</v>
      </c>
      <c r="AG15" s="116">
        <v>123600</v>
      </c>
    </row>
    <row r="16" spans="1:33" ht="19.5" customHeight="1">
      <c r="A16" s="108" t="s">
        <v>98</v>
      </c>
      <c r="B16" s="108" t="s">
        <v>94</v>
      </c>
      <c r="C16" s="108" t="s">
        <v>94</v>
      </c>
      <c r="D16" s="108" t="s">
        <v>106</v>
      </c>
      <c r="E16" s="108" t="s">
        <v>108</v>
      </c>
      <c r="F16" s="112">
        <f t="shared" si="0"/>
        <v>519467.2</v>
      </c>
      <c r="G16" s="115">
        <v>519467.2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519467.2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2">
        <v>0</v>
      </c>
      <c r="AC16" s="110">
        <v>0</v>
      </c>
      <c r="AD16" s="115">
        <v>0</v>
      </c>
      <c r="AE16" s="108">
        <v>0</v>
      </c>
      <c r="AF16" s="33">
        <v>0</v>
      </c>
      <c r="AG16" s="116">
        <v>0</v>
      </c>
    </row>
    <row r="17" spans="1:33" ht="19.5" customHeight="1">
      <c r="A17" s="108" t="s">
        <v>98</v>
      </c>
      <c r="B17" s="108" t="s">
        <v>94</v>
      </c>
      <c r="C17" s="108" t="s">
        <v>109</v>
      </c>
      <c r="D17" s="108" t="s">
        <v>106</v>
      </c>
      <c r="E17" s="108" t="s">
        <v>110</v>
      </c>
      <c r="F17" s="112">
        <f t="shared" si="0"/>
        <v>259733.6</v>
      </c>
      <c r="G17" s="115">
        <v>259733.6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12">
        <v>259733.6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12">
        <v>0</v>
      </c>
      <c r="AC17" s="110">
        <v>0</v>
      </c>
      <c r="AD17" s="115">
        <v>0</v>
      </c>
      <c r="AE17" s="108">
        <v>0</v>
      </c>
      <c r="AF17" s="33">
        <v>0</v>
      </c>
      <c r="AG17" s="116">
        <v>0</v>
      </c>
    </row>
    <row r="18" spans="1:33" ht="19.5" customHeight="1">
      <c r="A18" s="108" t="s">
        <v>101</v>
      </c>
      <c r="B18" s="108" t="s">
        <v>113</v>
      </c>
      <c r="C18" s="108" t="s">
        <v>91</v>
      </c>
      <c r="D18" s="108" t="s">
        <v>106</v>
      </c>
      <c r="E18" s="108" t="s">
        <v>114</v>
      </c>
      <c r="F18" s="112">
        <f t="shared" si="0"/>
        <v>198046.87</v>
      </c>
      <c r="G18" s="115">
        <v>198046.87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12">
        <v>0</v>
      </c>
      <c r="O18" s="112">
        <v>198046.87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12">
        <v>0</v>
      </c>
      <c r="AC18" s="110">
        <v>0</v>
      </c>
      <c r="AD18" s="115">
        <v>0</v>
      </c>
      <c r="AE18" s="108">
        <v>0</v>
      </c>
      <c r="AF18" s="33">
        <v>0</v>
      </c>
      <c r="AG18" s="116">
        <v>0</v>
      </c>
    </row>
    <row r="19" spans="1:33" ht="19.5" customHeight="1">
      <c r="A19" s="108" t="s">
        <v>115</v>
      </c>
      <c r="B19" s="108" t="s">
        <v>91</v>
      </c>
      <c r="C19" s="108" t="s">
        <v>102</v>
      </c>
      <c r="D19" s="108" t="s">
        <v>106</v>
      </c>
      <c r="E19" s="108" t="s">
        <v>116</v>
      </c>
      <c r="F19" s="112">
        <f t="shared" si="0"/>
        <v>492920.4</v>
      </c>
      <c r="G19" s="115">
        <v>492920.4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492920.4</v>
      </c>
      <c r="S19" s="112">
        <v>0</v>
      </c>
      <c r="T19" s="112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2">
        <v>0</v>
      </c>
      <c r="AC19" s="110">
        <v>0</v>
      </c>
      <c r="AD19" s="115">
        <v>0</v>
      </c>
      <c r="AE19" s="108">
        <v>0</v>
      </c>
      <c r="AF19" s="33">
        <v>0</v>
      </c>
      <c r="AG19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2018-08-06T14:04:41Z</cp:lastPrinted>
  <dcterms:modified xsi:type="dcterms:W3CDTF">2021-01-30T01:02:31Z</dcterms:modified>
  <cp:category/>
  <cp:version/>
  <cp:contentType/>
  <cp:contentStatus/>
</cp:coreProperties>
</file>